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C:\Users\fabian.taylor\Desktop\CNS 2023\"/>
    </mc:Choice>
  </mc:AlternateContent>
  <xr:revisionPtr revIDLastSave="0" documentId="13_ncr:1_{9E8D85D3-3D97-4F2E-8495-A000593E0EE8}" xr6:coauthVersionLast="47" xr6:coauthVersionMax="47" xr10:uidLastSave="{00000000-0000-0000-0000-000000000000}"/>
  <bookViews>
    <workbookView xWindow="-110" yWindow="-110" windowWidth="19420" windowHeight="10420" xr2:uid="{00000000-000D-0000-FFFF-FFFF00000000}"/>
  </bookViews>
  <sheets>
    <sheet name="Evaluation Method" sheetId="3" r:id="rId1"/>
    <sheet name="Evaluation" sheetId="2" r:id="rId2"/>
    <sheet name="Evaluation Summary" sheetId="1" r:id="rId3"/>
  </sheets>
  <externalReferences>
    <externalReference r:id="rId4"/>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79" i="2" l="1"/>
  <c r="F86" i="2"/>
  <c r="F85" i="2"/>
  <c r="F84" i="2"/>
  <c r="F95" i="2"/>
  <c r="F94" i="2"/>
  <c r="F93" i="2"/>
  <c r="F92" i="2"/>
  <c r="D99" i="2"/>
  <c r="F98" i="2"/>
  <c r="F97" i="2"/>
  <c r="F96" i="2"/>
  <c r="F91" i="2"/>
  <c r="D87" i="2"/>
  <c r="F83" i="2"/>
  <c r="D68" i="2"/>
  <c r="F67" i="2"/>
  <c r="F66" i="2"/>
  <c r="F65" i="2"/>
  <c r="F64" i="2"/>
  <c r="F63" i="2"/>
  <c r="F62" i="2"/>
  <c r="F61" i="2"/>
  <c r="F60" i="2"/>
  <c r="F59" i="2"/>
  <c r="F58" i="2"/>
  <c r="F57" i="2"/>
  <c r="F56" i="2"/>
  <c r="F55" i="2"/>
  <c r="F54" i="2"/>
  <c r="F53" i="2"/>
  <c r="F52" i="2"/>
  <c r="F51" i="2"/>
  <c r="F50" i="2"/>
  <c r="D46" i="2"/>
  <c r="F45" i="2"/>
  <c r="F44" i="2"/>
  <c r="E17" i="1"/>
  <c r="D17" i="1"/>
  <c r="C17" i="1"/>
  <c r="F46" i="2" l="1"/>
  <c r="F99" i="2"/>
  <c r="F87" i="2"/>
  <c r="F79" i="2"/>
  <c r="F68" i="2"/>
  <c r="E23" i="1"/>
  <c r="B16" i="1"/>
  <c r="B15" i="1"/>
  <c r="B14" i="1"/>
  <c r="B13" i="1"/>
  <c r="B12" i="1"/>
  <c r="D23" i="1" l="1"/>
</calcChain>
</file>

<file path=xl/sharedStrings.xml><?xml version="1.0" encoding="utf-8"?>
<sst xmlns="http://schemas.openxmlformats.org/spreadsheetml/2006/main" count="196" uniqueCount="151">
  <si>
    <t>EVALUATION SUMMARY - SERVICES</t>
  </si>
  <si>
    <t>DO NOT</t>
  </si>
  <si>
    <t>USE</t>
  </si>
  <si>
    <t>Date of evaluation:</t>
  </si>
  <si>
    <t>COLUMN</t>
  </si>
  <si>
    <t>Contract award will be recommended to the company with highest combined score (technical + commercial points).</t>
  </si>
  <si>
    <t>PASS</t>
  </si>
  <si>
    <t>TECHNICAL EVALUATION</t>
    <phoneticPr fontId="0" type="noConversion"/>
  </si>
  <si>
    <t>Max. Score</t>
    <phoneticPr fontId="0" type="noConversion"/>
  </si>
  <si>
    <t>FAIL</t>
  </si>
  <si>
    <r>
      <t xml:space="preserve">Supplier has met all </t>
    </r>
    <r>
      <rPr>
        <b/>
        <sz val="10"/>
        <rFont val="Arial"/>
        <family val="2"/>
      </rPr>
      <t>Formal Criteria</t>
    </r>
    <r>
      <rPr>
        <sz val="10"/>
        <rFont val="Arial"/>
        <family val="2"/>
      </rPr>
      <t xml:space="preserve"> (PASS/FAIL)?</t>
    </r>
  </si>
  <si>
    <r>
      <t xml:space="preserve">Supplier has met all </t>
    </r>
    <r>
      <rPr>
        <b/>
        <sz val="10"/>
        <rFont val="Arial"/>
        <family val="2"/>
      </rPr>
      <t>Corporate Eligibility Criteria</t>
    </r>
    <r>
      <rPr>
        <sz val="10"/>
        <rFont val="Arial"/>
        <family val="2"/>
      </rPr>
      <t xml:space="preserve"> (PASS/FAIL)?</t>
    </r>
  </si>
  <si>
    <r>
      <t>Supplier has met all Initial technical Exclusion</t>
    </r>
    <r>
      <rPr>
        <b/>
        <sz val="10"/>
        <rFont val="Arial"/>
        <family val="2"/>
      </rPr>
      <t xml:space="preserve"> Criteria</t>
    </r>
    <r>
      <rPr>
        <sz val="10"/>
        <rFont val="Arial"/>
        <family val="2"/>
      </rPr>
      <t xml:space="preserve"> (PASS/FAIL)?</t>
    </r>
  </si>
  <si>
    <t>Total technical points (proposals reaching ≥70% of Max. Score are eligible for commercial evaluation)</t>
  </si>
  <si>
    <t>COMMERCIAL EVALUATION</t>
    <phoneticPr fontId="0" type="noConversion"/>
  </si>
  <si>
    <t>Proposal 1</t>
    <phoneticPr fontId="0" type="noConversion"/>
  </si>
  <si>
    <t>Proposal 2</t>
    <phoneticPr fontId="0" type="noConversion"/>
  </si>
  <si>
    <t>Meets threshold &gt;70% of Technical Evaluation?</t>
  </si>
  <si>
    <t>Price of proposal without taxes:
(Field Projects: Price includes all applicable local taxes)</t>
  </si>
  <si>
    <t>Price Score (P= y (μ/z);  lowest proposal gets max. points)</t>
  </si>
  <si>
    <t>Combined Score (Technical + Commercial):</t>
    <phoneticPr fontId="0" type="noConversion"/>
  </si>
  <si>
    <t>CONCLUSION:</t>
  </si>
  <si>
    <t>Sealed Tender/ RFQ:</t>
  </si>
  <si>
    <t xml:space="preserve">Evaluator name: </t>
  </si>
  <si>
    <t>TECHNICAL EVALUATION - SERVICES</t>
  </si>
  <si>
    <t>USE THIS</t>
  </si>
  <si>
    <t xml:space="preserve">Evaluator name:  </t>
  </si>
  <si>
    <t>Sealed Tender:</t>
  </si>
  <si>
    <t>Tenderer:</t>
  </si>
  <si>
    <t xml:space="preserve">Date of evaluation: </t>
    <phoneticPr fontId="5" type="noConversion"/>
  </si>
  <si>
    <t>FORMAL CRITERIA</t>
  </si>
  <si>
    <t>Attachment I of Tender Docs.</t>
  </si>
  <si>
    <t>Description</t>
  </si>
  <si>
    <t>PASS/ FAIL</t>
  </si>
  <si>
    <t>Comments</t>
  </si>
  <si>
    <t>"Technical Specifications" completed</t>
  </si>
  <si>
    <t>Commercial Offer submitted</t>
  </si>
  <si>
    <t>Detailed Technical proposal submitted</t>
  </si>
  <si>
    <t>Schedule of implementation submitted</t>
  </si>
  <si>
    <t>Supplier provided Financial information</t>
  </si>
  <si>
    <t>Four (4) References provided</t>
  </si>
  <si>
    <t>Proposal submitted before the closing date</t>
  </si>
  <si>
    <t>Offer meets Validity period</t>
  </si>
  <si>
    <t>Corporate Eligibility CRITERIA</t>
  </si>
  <si>
    <t>Corporate Experience and Capability</t>
  </si>
  <si>
    <t>Provided proof of relevant years of experience as requested in Tender Documents</t>
  </si>
  <si>
    <t>List of similar projects acceptable, as requested in Tender Documents</t>
  </si>
  <si>
    <t>Customer references acceptable, as requested in Tender Documents</t>
  </si>
  <si>
    <t xml:space="preserve">Company is a Air Navigation Systems Service Provider. </t>
  </si>
  <si>
    <t>Corporate Standards and Policies</t>
    <phoneticPr fontId="2" type="noConversion"/>
  </si>
  <si>
    <t>Company is ISO 9001:2000 certified or equivalent Quality Assurance System</t>
  </si>
  <si>
    <t>Financial Standing</t>
  </si>
  <si>
    <t>Total price of the proposal is ≤20% of the Company's Annual Revenue</t>
  </si>
  <si>
    <t>Quick Ratio [(Cash + Accounts Receivable)/ Current Liabilities] ≥ 1</t>
  </si>
  <si>
    <t>INITIAL TECHNICAL EXCLUSION CRITERIA</t>
  </si>
  <si>
    <t>Attachment II of Tender Docs.</t>
  </si>
  <si>
    <t xml:space="preserve">All equipment as requested in the Technical document is proposed (Technical Specification, Objectives ) </t>
  </si>
  <si>
    <t xml:space="preserve">The Tenderer is compliant with all relevant documentation listed (Technical Specification, Standards  </t>
  </si>
  <si>
    <t>The Tenderer proposed to assigne a Programs Manager and a Senior System Engineer to the project. (Technical Specification)</t>
  </si>
  <si>
    <t>The system is design shall be able to able to operate in Saline Environment; highly corrosive resistant. (Technical Specification)</t>
  </si>
  <si>
    <t>Antenna systems can withstand winds of 157Km/h during operations.</t>
  </si>
  <si>
    <t xml:space="preserve">Availability figures for all equipment is provided. </t>
  </si>
  <si>
    <t xml:space="preserve">Warranty for all system is provided for all equipment for no less then 2 years. </t>
  </si>
  <si>
    <t>TECHNICAL CRITERIA - SECTION A - INTENT AND STANDARDS</t>
  </si>
  <si>
    <t>Ref.</t>
  </si>
  <si>
    <t>Max. Points</t>
    <phoneticPr fontId="5" type="noConversion"/>
  </si>
  <si>
    <t>Scoring %:
100% = Excellent
90% = Good
70% = Satisfactory
40% = Poor
10% = Very poor
0% = Not submitted</t>
  </si>
  <si>
    <t>Points received
[Points x %]</t>
  </si>
  <si>
    <t>Equipment offered fully complies with all the required standards and recommended documents stated in the ST (ICAO, ITU, ISO, ANSI/EIA, etc)</t>
  </si>
  <si>
    <t>Experience (Certified Senior System Engineer and Program Manager appointed with PMP or equivalent global certification</t>
  </si>
  <si>
    <t>Subtotal</t>
  </si>
  <si>
    <t>TECHNICAL CRITERIA - SECTION B - GENERAL REQUIREMENTS</t>
  </si>
  <si>
    <t xml:space="preserve">Description  Antenna System and Scope of Work  </t>
  </si>
  <si>
    <t>MAINTENANCE SUPPORT SERVICES</t>
  </si>
  <si>
    <t>LOCAL/REGIONAL REPRESENTATION</t>
  </si>
  <si>
    <t>Sub-total:</t>
    <phoneticPr fontId="5" type="noConversion"/>
  </si>
  <si>
    <t>TECHNICAL CRITERIA - SECTION C - TECHNICAL AND OPERATIONAL REQUIREMENTS</t>
  </si>
  <si>
    <t>TECHNICAL CRITERIA - Antenna Ability to Withstand Elements</t>
  </si>
  <si>
    <t>EVALUATION METHOD - SERVICES (Field Projects + Regular Program)</t>
  </si>
  <si>
    <t>Evaluation of Equipment and Services is done on a BEST VALUE FOR MONEY basis.</t>
  </si>
  <si>
    <t>Criteria</t>
    <phoneticPr fontId="2" type="noConversion"/>
  </si>
  <si>
    <t>Method</t>
    <phoneticPr fontId="2" type="noConversion"/>
  </si>
  <si>
    <t>Formal</t>
    <phoneticPr fontId="2" type="noConversion"/>
  </si>
  <si>
    <t>PASS/ FAIL</t>
    <phoneticPr fontId="2" type="noConversion"/>
  </si>
  <si>
    <t>Technical</t>
    <phoneticPr fontId="2" type="noConversion"/>
  </si>
  <si>
    <t>Points (as per below table)</t>
  </si>
  <si>
    <t>Step</t>
  </si>
  <si>
    <t>Preparation of Evaluation Template (prior to Sealed Tender process):</t>
  </si>
  <si>
    <t xml:space="preserve">Finalize the Terms of Reference (TOR).
Include an itemized list of services for which the tenderer shall provide prices. </t>
    <phoneticPr fontId="2" type="noConversion"/>
  </si>
  <si>
    <r>
      <t xml:space="preserve">Customize the Formal and Technical criteria with keywords of the </t>
    </r>
    <r>
      <rPr>
        <b/>
        <u/>
        <sz val="10"/>
        <rFont val="Arial"/>
        <family val="2"/>
      </rPr>
      <t>major</t>
    </r>
    <r>
      <rPr>
        <sz val="10"/>
        <rFont val="Arial"/>
        <family val="2"/>
      </rPr>
      <t xml:space="preserve"> criteria from the TOR; insert additional lines as needed.
The criteria must refer to the appropriate paragraph in the TOR.
Determine the maximum score achievable for each criteria, based on its relevance for the evaluation.
Technical criteria shall account for 60% and Price for 40% of the evaluation.</t>
    </r>
  </si>
  <si>
    <t>Adjust the Evaluation Summary by listing the services in the Technical Evaluation that shall be evaluated (as per itemized list of Step 1).</t>
  </si>
  <si>
    <t>Evaluation (after Sealed Tender has closed):</t>
  </si>
  <si>
    <t>Prepare one Evaluation - Proposal Tab for each proposal received.</t>
  </si>
  <si>
    <r>
      <t xml:space="preserve">Fill in the </t>
    </r>
    <r>
      <rPr>
        <b/>
        <sz val="10"/>
        <rFont val="Arial"/>
        <family val="2"/>
      </rPr>
      <t>Formal Criteria (</t>
    </r>
    <r>
      <rPr>
        <sz val="10"/>
        <rFont val="Arial"/>
        <family val="2"/>
      </rPr>
      <t>PASS/FAIL). If all criteria are answered with "PASS", the supplier is eligible for evaluation of Technical Criteria. If not all criteria are answered with "PASS", the supplier is disqualified.</t>
    </r>
  </si>
  <si>
    <r>
      <t xml:space="preserve">Fill in the </t>
    </r>
    <r>
      <rPr>
        <b/>
        <sz val="10"/>
        <rFont val="Arial"/>
        <family val="2"/>
      </rPr>
      <t>Corporate Eligibility Criteria (</t>
    </r>
    <r>
      <rPr>
        <sz val="10"/>
        <rFont val="Arial"/>
        <family val="2"/>
      </rPr>
      <t>PASS/FAIL). If all criteria are answered with "PASS", the supplier is eligible for evaluation of Technical Criteria. If not all criteria are answered with "PASS", the supplier is disqualified.</t>
    </r>
  </si>
  <si>
    <r>
      <t xml:space="preserve">Fill in the </t>
    </r>
    <r>
      <rPr>
        <b/>
        <sz val="10"/>
        <rFont val="Arial"/>
        <family val="2"/>
      </rPr>
      <t>Initial Technical exclusion Criteria (</t>
    </r>
    <r>
      <rPr>
        <sz val="10"/>
        <rFont val="Arial"/>
        <family val="2"/>
      </rPr>
      <t>PASS/FAIL). If all criteria are answered with "PASS", the supplier is eligible for evaluation of Technical Criteria. If not all criteria are answered with "PASS", the supplier is disqualified.</t>
    </r>
  </si>
  <si>
    <r>
      <t xml:space="preserve">Evaluate the </t>
    </r>
    <r>
      <rPr>
        <b/>
        <sz val="10"/>
        <rFont val="Arial"/>
        <family val="2"/>
      </rPr>
      <t>Technical Criteria</t>
    </r>
    <r>
      <rPr>
        <sz val="10"/>
        <rFont val="Arial"/>
        <family val="2"/>
      </rPr>
      <t xml:space="preserve"> (POINTS) for all suppliers which pass Step 2,3 and 4.
Assign the percentage of points received for each criteria as per below table.</t>
    </r>
  </si>
  <si>
    <t>Evaluation Summary:</t>
  </si>
  <si>
    <r>
      <t>Fill in the points of the Technical Evaluation of all acceptable suppliers.
Suppliers who reach</t>
    </r>
    <r>
      <rPr>
        <b/>
        <sz val="10"/>
        <rFont val="Arial"/>
        <family val="2"/>
      </rPr>
      <t xml:space="preserve"> ≥ 70%</t>
    </r>
    <r>
      <rPr>
        <sz val="10"/>
        <rFont val="Arial"/>
        <family val="2"/>
      </rPr>
      <t xml:space="preserve"> of points in the technical evaluation are eligible for commercial consideration.
Acceptable suppliers: Fill in the prices and calculate the commercial score with formula P= y (μ/z); the lowest proposal gets maximum score.</t>
    </r>
  </si>
  <si>
    <t>Evaluated Criteria</t>
    <phoneticPr fontId="2" type="noConversion"/>
  </si>
  <si>
    <t>Supporting Evidences</t>
    <phoneticPr fontId="2" type="noConversion"/>
  </si>
  <si>
    <t>Scoring Scale</t>
    <phoneticPr fontId="2" type="noConversion"/>
  </si>
  <si>
    <t>Example with max. score of 10</t>
    <phoneticPr fontId="2" type="noConversion"/>
  </si>
  <si>
    <t>Excellent</t>
  </si>
  <si>
    <t>Excellent evidence of ability to support and exceed contract requirements</t>
  </si>
  <si>
    <t>Good</t>
    <phoneticPr fontId="2" type="noConversion"/>
  </si>
  <si>
    <t>Good evidence of ability to support and exceed contract requirements</t>
  </si>
  <si>
    <t>Satisfactory</t>
    <phoneticPr fontId="2" type="noConversion"/>
  </si>
  <si>
    <t>Satisfactory evidence of ability to support contract requirements</t>
  </si>
  <si>
    <t>Poor</t>
    <phoneticPr fontId="2" type="noConversion"/>
  </si>
  <si>
    <t>Marginally acceptable or weak evidence of ability to support contract requirement</t>
  </si>
  <si>
    <t>Very Poor</t>
    <phoneticPr fontId="2" type="noConversion"/>
  </si>
  <si>
    <t>Lack of evidence to demonstrate ability to comply with contract requirements</t>
  </si>
  <si>
    <t>Not Submitted</t>
    <phoneticPr fontId="2" type="noConversion"/>
  </si>
  <si>
    <t>Information has not been submitted or is unacceptable</t>
  </si>
  <si>
    <t>ENVIRONMENTAL CONDITIONS</t>
  </si>
  <si>
    <t>GENERAL CONSTRUCTION</t>
  </si>
  <si>
    <t>ASSEMBLY AND FASTENING OF EQUIPMENT</t>
  </si>
  <si>
    <t>EQUIPMENT SOFTWARE</t>
  </si>
  <si>
    <t xml:space="preserve">EQUIPMENT HARDWARE </t>
  </si>
  <si>
    <t>CABLING</t>
  </si>
  <si>
    <t>QUALITY OF PARTS AND COMPONENTS</t>
  </si>
  <si>
    <t>EXPANSION CAPABILITY</t>
  </si>
  <si>
    <t xml:space="preserve">EQUIPMENT PROTECTION </t>
  </si>
  <si>
    <t>SAFETY REQUIREMENTS</t>
  </si>
  <si>
    <t>ELECTROMAGNETIC RADIATION</t>
  </si>
  <si>
    <t>MAINTENANCE DESIGN</t>
  </si>
  <si>
    <t>RELIABILITY, MAINTAINABILITY AND AVAILABILITY</t>
  </si>
  <si>
    <t>TECHNOLOGY UPGRADE</t>
  </si>
  <si>
    <t>GUARANTEE/WARRANTY</t>
  </si>
  <si>
    <t xml:space="preserve">LIFE CYCLE SUPPORT </t>
  </si>
  <si>
    <t>TECHNICAL CRITERIA - SECTION D - SPARE PARTS, ACCESSORIES, TOOLS TEST EQUIPMENT AND DOCUMENTATION</t>
  </si>
  <si>
    <t>SPARE PARTS</t>
  </si>
  <si>
    <t>ACCESSORIES AND CONSUMABLE GOODS</t>
  </si>
  <si>
    <t>TOOLS AND TEST EQUIPMENT</t>
  </si>
  <si>
    <t>DOCUMENTATION</t>
  </si>
  <si>
    <t xml:space="preserve">Factory Acceptance Test </t>
  </si>
  <si>
    <t xml:space="preserve">Installation </t>
  </si>
  <si>
    <t>Site Acceptance Test (SAT) and Flight Check</t>
  </si>
  <si>
    <t xml:space="preserve">Training </t>
  </si>
  <si>
    <t>On-the-Job Training (OJT)</t>
  </si>
  <si>
    <t>Delivery</t>
  </si>
  <si>
    <t>PROJECT MANAGEMENT</t>
  </si>
  <si>
    <t>SCHEDULE OF IMPLEMENTATION</t>
  </si>
  <si>
    <t>Mandatory site survey</t>
  </si>
  <si>
    <t>Localiser Specifications</t>
  </si>
  <si>
    <t>Glide Slope Specifications</t>
  </si>
  <si>
    <t>DME Specifications</t>
  </si>
  <si>
    <t xml:space="preserve">Monitoring and Control </t>
  </si>
  <si>
    <t xml:space="preserve">Generators </t>
  </si>
  <si>
    <t xml:space="preserve">Frangible buildings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</si>
</sst>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quot;$&quot;#,##0"/>
  </numFmts>
  <fonts count="8" x14ac:knownFonts="1">
    <font>
      <sz val="11"/>
      <color theme="1"/>
      <name val="Calibri"/>
      <family val="2"/>
      <scheme val="minor"/>
    </font>
    <font>
      <sz val="11"/>
      <color theme="1"/>
      <name val="Calibri"/>
      <family val="2"/>
      <scheme val="minor"/>
    </font>
    <font>
      <sz val="10"/>
      <name val="Arial"/>
      <family val="2"/>
    </font>
    <font>
      <b/>
      <u/>
      <sz val="10"/>
      <name val="Arial"/>
      <family val="2"/>
    </font>
    <font>
      <sz val="10"/>
      <color indexed="10"/>
      <name val="Arial"/>
      <family val="2"/>
    </font>
    <font>
      <b/>
      <sz val="10"/>
      <name val="Arial"/>
      <family val="2"/>
    </font>
    <font>
      <sz val="10"/>
      <color indexed="9"/>
      <name val="Arial"/>
      <family val="2"/>
    </font>
    <font>
      <sz val="10"/>
      <name val="Times New Roman"/>
      <family val="1"/>
    </font>
  </fonts>
  <fills count="7">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9"/>
        <bgColor indexed="64"/>
      </patternFill>
    </fill>
    <fill>
      <patternFill patternType="solid">
        <fgColor theme="0"/>
        <bgColor indexed="64"/>
      </patternFill>
    </fill>
    <fill>
      <patternFill patternType="solid">
        <fgColor rgb="FF99CCFF"/>
        <bgColor indexed="64"/>
      </patternFill>
    </fill>
  </fills>
  <borders count="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164" fontId="1" fillId="0" borderId="0" applyFont="0" applyFill="0" applyBorder="0" applyAlignment="0" applyProtection="0"/>
  </cellStyleXfs>
  <cellXfs count="113">
    <xf numFmtId="0" fontId="0" fillId="0" borderId="0" xfId="0"/>
    <xf numFmtId="0" fontId="2" fillId="2" borderId="0" xfId="0" applyFont="1" applyFill="1" applyAlignment="1">
      <alignment vertical="center"/>
    </xf>
    <xf numFmtId="0" fontId="2" fillId="0" borderId="0" xfId="0" applyFont="1" applyAlignment="1">
      <alignment vertical="center"/>
    </xf>
    <xf numFmtId="0" fontId="2" fillId="0" borderId="0" xfId="0" applyFont="1" applyAlignment="1" applyProtection="1">
      <alignment horizontal="left" vertical="center"/>
      <protection locked="0"/>
    </xf>
    <xf numFmtId="0" fontId="2" fillId="0" borderId="0" xfId="0" applyFont="1" applyAlignment="1" applyProtection="1">
      <alignment horizontal="left" vertical="center" wrapText="1"/>
      <protection locked="0"/>
    </xf>
    <xf numFmtId="0" fontId="4" fillId="0" borderId="0" xfId="0" applyFont="1" applyAlignment="1">
      <alignment vertical="center"/>
    </xf>
    <xf numFmtId="0" fontId="2" fillId="0" borderId="1" xfId="0" applyFont="1" applyBorder="1" applyAlignment="1" applyProtection="1">
      <alignment horizontal="left" vertical="center"/>
      <protection locked="0"/>
    </xf>
    <xf numFmtId="0" fontId="2" fillId="0" borderId="1" xfId="0" applyFont="1" applyBorder="1" applyAlignment="1">
      <alignment vertical="center"/>
    </xf>
    <xf numFmtId="0" fontId="6" fillId="0" borderId="0" xfId="0" applyFont="1" applyAlignment="1">
      <alignment vertical="center"/>
    </xf>
    <xf numFmtId="0" fontId="5" fillId="3" borderId="2" xfId="0" applyFont="1" applyFill="1" applyBorder="1" applyAlignment="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xf>
    <xf numFmtId="0" fontId="2" fillId="0" borderId="2" xfId="0" applyFont="1" applyBorder="1" applyAlignment="1">
      <alignment horizontal="left" vertical="center"/>
    </xf>
    <xf numFmtId="0" fontId="2" fillId="2" borderId="2" xfId="0" applyFont="1" applyFill="1" applyBorder="1" applyAlignment="1">
      <alignment vertical="center"/>
    </xf>
    <xf numFmtId="0" fontId="2" fillId="0" borderId="2" xfId="0" applyFont="1" applyBorder="1" applyAlignment="1">
      <alignment horizontal="center" vertical="center"/>
    </xf>
    <xf numFmtId="0" fontId="5" fillId="0" borderId="2" xfId="0" applyFont="1" applyBorder="1" applyAlignment="1">
      <alignment horizontal="left" vertical="center" wrapText="1"/>
    </xf>
    <xf numFmtId="0" fontId="5" fillId="0" borderId="2" xfId="0" applyFont="1" applyBorder="1" applyAlignment="1">
      <alignment horizontal="center" vertical="center"/>
    </xf>
    <xf numFmtId="0" fontId="2" fillId="0" borderId="2" xfId="0" applyFont="1" applyBorder="1" applyAlignment="1">
      <alignment vertical="center"/>
    </xf>
    <xf numFmtId="0" fontId="2" fillId="0" borderId="2" xfId="0" applyFont="1" applyBorder="1" applyAlignment="1">
      <alignment vertical="center" wrapText="1"/>
    </xf>
    <xf numFmtId="165" fontId="2" fillId="0" borderId="2" xfId="1" applyNumberFormat="1" applyFont="1" applyBorder="1" applyAlignment="1">
      <alignment horizontal="center" vertical="center"/>
    </xf>
    <xf numFmtId="3" fontId="2" fillId="0" borderId="2" xfId="1" applyNumberFormat="1" applyFont="1" applyBorder="1" applyAlignment="1">
      <alignment horizontal="center" vertical="center"/>
    </xf>
    <xf numFmtId="0" fontId="5" fillId="2" borderId="2" xfId="0" applyFont="1" applyFill="1" applyBorder="1" applyAlignment="1">
      <alignment horizontal="right" vertical="center"/>
    </xf>
    <xf numFmtId="0" fontId="2" fillId="2" borderId="2" xfId="0" applyFont="1" applyFill="1" applyBorder="1" applyAlignment="1">
      <alignment horizontal="center" vertical="center"/>
    </xf>
    <xf numFmtId="3" fontId="2" fillId="2" borderId="2" xfId="0" applyNumberFormat="1" applyFont="1" applyFill="1" applyBorder="1" applyAlignment="1">
      <alignment horizontal="center" vertical="center"/>
    </xf>
    <xf numFmtId="0" fontId="2" fillId="0" borderId="2" xfId="0" applyFont="1" applyBorder="1" applyAlignment="1" applyProtection="1">
      <alignment vertical="center" wrapText="1"/>
      <protection locked="0"/>
    </xf>
    <xf numFmtId="0" fontId="5" fillId="3" borderId="0" xfId="0" applyFont="1" applyFill="1" applyAlignment="1" applyProtection="1">
      <alignment horizontal="left" vertical="center"/>
      <protection locked="0"/>
    </xf>
    <xf numFmtId="0" fontId="5" fillId="3" borderId="0" xfId="0" applyFont="1" applyFill="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vertical="center" wrapText="1"/>
    </xf>
    <xf numFmtId="0" fontId="3" fillId="0" borderId="0" xfId="0" applyFont="1" applyAlignment="1">
      <alignment vertical="center"/>
    </xf>
    <xf numFmtId="0" fontId="2" fillId="0" borderId="0" xfId="0" applyFont="1" applyAlignment="1" applyProtection="1">
      <alignment vertical="center" wrapText="1"/>
      <protection locked="0"/>
    </xf>
    <xf numFmtId="49" fontId="2" fillId="0" borderId="1" xfId="0" applyNumberFormat="1" applyFont="1" applyBorder="1" applyAlignment="1" applyProtection="1">
      <alignment vertical="center" wrapText="1"/>
      <protection locked="0"/>
    </xf>
    <xf numFmtId="0" fontId="2" fillId="0" borderId="1" xfId="0" applyFont="1" applyBorder="1" applyAlignment="1" applyProtection="1">
      <alignment vertical="center" wrapText="1"/>
      <protection locked="0"/>
    </xf>
    <xf numFmtId="0" fontId="2" fillId="0" borderId="1" xfId="0" applyFont="1" applyBorder="1" applyAlignment="1" applyProtection="1">
      <alignment horizontal="center" vertical="center"/>
      <protection locked="0"/>
    </xf>
    <xf numFmtId="0" fontId="2" fillId="0" borderId="1" xfId="0" applyFont="1" applyBorder="1" applyAlignment="1">
      <alignment vertical="center" wrapText="1"/>
    </xf>
    <xf numFmtId="0" fontId="2" fillId="0" borderId="0" xfId="0" applyFont="1" applyAlignment="1" applyProtection="1">
      <alignment horizontal="center" vertical="center"/>
      <protection locked="0"/>
    </xf>
    <xf numFmtId="0" fontId="5" fillId="2" borderId="4" xfId="0" applyFont="1" applyFill="1" applyBorder="1" applyAlignment="1" applyProtection="1">
      <alignment vertical="center" wrapText="1"/>
      <protection locked="0"/>
    </xf>
    <xf numFmtId="0" fontId="5" fillId="2" borderId="6"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2" fillId="0" borderId="3" xfId="0" applyFont="1" applyBorder="1" applyAlignment="1" applyProtection="1">
      <alignment horizontal="left" vertical="center" wrapText="1"/>
      <protection locked="0"/>
    </xf>
    <xf numFmtId="0" fontId="5" fillId="4" borderId="2" xfId="0" applyFont="1" applyFill="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2" fillId="0" borderId="3" xfId="0" applyFont="1" applyBorder="1" applyAlignment="1" applyProtection="1">
      <alignment vertical="center" wrapText="1"/>
      <protection locked="0"/>
    </xf>
    <xf numFmtId="0" fontId="2" fillId="0" borderId="3" xfId="0" applyFont="1" applyBorder="1" applyAlignment="1" applyProtection="1">
      <alignment horizontal="justify" vertical="center"/>
      <protection locked="0"/>
    </xf>
    <xf numFmtId="0" fontId="2" fillId="5" borderId="3" xfId="0" applyFont="1" applyFill="1" applyBorder="1" applyAlignment="1" applyProtection="1">
      <alignment horizontal="justify" vertical="center"/>
      <protection locked="0"/>
    </xf>
    <xf numFmtId="0" fontId="5" fillId="0" borderId="0" xfId="0" applyFont="1" applyAlignment="1" applyProtection="1">
      <alignment horizontal="center" vertical="center" wrapText="1"/>
      <protection locked="0"/>
    </xf>
    <xf numFmtId="0" fontId="5" fillId="4" borderId="0" xfId="0" applyFont="1" applyFill="1" applyAlignment="1" applyProtection="1">
      <alignment horizontal="center" vertical="center" wrapText="1"/>
      <protection locked="0"/>
    </xf>
    <xf numFmtId="0" fontId="2" fillId="4" borderId="0" xfId="0" applyFont="1" applyFill="1" applyAlignment="1" applyProtection="1">
      <alignment horizontal="left" vertical="center" wrapText="1"/>
      <protection locked="0"/>
    </xf>
    <xf numFmtId="0" fontId="5" fillId="0" borderId="2" xfId="0" applyFont="1" applyBorder="1" applyAlignment="1" applyProtection="1">
      <alignment vertical="center" wrapText="1"/>
      <protection locked="0"/>
    </xf>
    <xf numFmtId="0" fontId="2" fillId="5" borderId="2" xfId="0" applyFont="1" applyFill="1" applyBorder="1" applyAlignment="1" applyProtection="1">
      <alignment vertical="center" wrapText="1"/>
      <protection locked="0"/>
    </xf>
    <xf numFmtId="0" fontId="5" fillId="6" borderId="6" xfId="0" applyFont="1" applyFill="1" applyBorder="1" applyAlignment="1" applyProtection="1">
      <alignment horizontal="center" vertical="center" wrapText="1"/>
      <protection locked="0"/>
    </xf>
    <xf numFmtId="0" fontId="5" fillId="6" borderId="7" xfId="0" applyFont="1" applyFill="1" applyBorder="1" applyAlignment="1" applyProtection="1">
      <alignment horizontal="center" vertical="center" wrapText="1"/>
      <protection locked="0"/>
    </xf>
    <xf numFmtId="0" fontId="5" fillId="6" borderId="6" xfId="0" applyFont="1" applyFill="1" applyBorder="1" applyAlignment="1" applyProtection="1">
      <alignment horizontal="left" vertical="center" wrapText="1"/>
      <protection locked="0"/>
    </xf>
    <xf numFmtId="9" fontId="2" fillId="0" borderId="2" xfId="0" applyNumberFormat="1" applyFont="1" applyBorder="1" applyAlignment="1">
      <alignment vertical="center"/>
    </xf>
    <xf numFmtId="0" fontId="5" fillId="3" borderId="4" xfId="0" applyFont="1" applyFill="1" applyBorder="1" applyAlignment="1" applyProtection="1">
      <alignment vertical="center" wrapText="1"/>
      <protection locked="0"/>
    </xf>
    <xf numFmtId="0" fontId="2" fillId="3" borderId="4" xfId="0" applyFont="1" applyFill="1" applyBorder="1" applyAlignment="1">
      <alignment vertical="center"/>
    </xf>
    <xf numFmtId="0" fontId="2" fillId="3" borderId="5" xfId="0" applyFont="1" applyFill="1" applyBorder="1" applyAlignment="1">
      <alignment vertical="center" wrapText="1"/>
    </xf>
    <xf numFmtId="0" fontId="5" fillId="3" borderId="6" xfId="0" applyFont="1" applyFill="1" applyBorder="1" applyAlignment="1" applyProtection="1">
      <alignment horizontal="center" vertical="center" wrapText="1"/>
      <protection locked="0"/>
    </xf>
    <xf numFmtId="0" fontId="5" fillId="3" borderId="2" xfId="0" applyFont="1" applyFill="1" applyBorder="1" applyAlignment="1" applyProtection="1">
      <alignment horizontal="center" vertical="center" wrapText="1"/>
      <protection locked="0"/>
    </xf>
    <xf numFmtId="0" fontId="5" fillId="3" borderId="6" xfId="0" applyFont="1" applyFill="1" applyBorder="1" applyAlignment="1" applyProtection="1">
      <alignment horizontal="left" vertical="center" wrapText="1"/>
      <protection locked="0"/>
    </xf>
    <xf numFmtId="0" fontId="5" fillId="0" borderId="0" xfId="0" applyFont="1" applyAlignment="1">
      <alignment horizontal="left" vertical="center"/>
    </xf>
    <xf numFmtId="0" fontId="7" fillId="0" borderId="0" xfId="0" applyFont="1" applyAlignment="1">
      <alignment vertical="center"/>
    </xf>
    <xf numFmtId="0" fontId="3" fillId="3" borderId="0" xfId="0" applyFont="1" applyFill="1" applyAlignment="1">
      <alignment horizontal="left" vertical="center"/>
    </xf>
    <xf numFmtId="0" fontId="3" fillId="0" borderId="0" xfId="0" applyFont="1" applyAlignment="1">
      <alignment horizontal="left" vertical="center"/>
    </xf>
    <xf numFmtId="0" fontId="5" fillId="2" borderId="2" xfId="0" applyFont="1" applyFill="1" applyBorder="1" applyAlignment="1">
      <alignment horizontal="center" vertical="center"/>
    </xf>
    <xf numFmtId="0" fontId="2" fillId="0" borderId="2" xfId="0" applyFont="1" applyBorder="1" applyAlignment="1">
      <alignment horizontal="center" vertical="center" wrapText="1"/>
    </xf>
    <xf numFmtId="0" fontId="2" fillId="0" borderId="0" xfId="0" applyFont="1" applyAlignment="1">
      <alignment horizontal="left" vertical="center"/>
    </xf>
    <xf numFmtId="0" fontId="5" fillId="0" borderId="0" xfId="0" applyFont="1" applyAlignment="1">
      <alignment vertical="center" wrapText="1"/>
    </xf>
    <xf numFmtId="9" fontId="2" fillId="0" borderId="2" xfId="0" applyNumberFormat="1" applyFont="1" applyBorder="1" applyAlignment="1">
      <alignment horizontal="center" vertical="center"/>
    </xf>
    <xf numFmtId="0" fontId="7" fillId="0" borderId="0" xfId="0" applyFont="1" applyAlignment="1">
      <alignment horizontal="center" vertical="center"/>
    </xf>
    <xf numFmtId="0" fontId="2" fillId="0" borderId="2" xfId="0" applyFont="1" applyBorder="1" applyAlignment="1">
      <alignment vertical="center" wrapText="1"/>
    </xf>
    <xf numFmtId="0" fontId="5" fillId="2" borderId="2" xfId="0" applyFont="1" applyFill="1" applyBorder="1" applyAlignment="1">
      <alignment vertical="center"/>
    </xf>
    <xf numFmtId="0" fontId="5" fillId="0" borderId="3"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0" fontId="2" fillId="0" borderId="2" xfId="0" applyFont="1" applyBorder="1" applyAlignment="1">
      <alignment vertical="center"/>
    </xf>
    <xf numFmtId="0" fontId="5" fillId="0" borderId="0" xfId="0" applyFont="1" applyAlignment="1">
      <alignment horizontal="left" vertical="center"/>
    </xf>
    <xf numFmtId="0" fontId="3" fillId="3" borderId="0" xfId="0" applyFont="1" applyFill="1" applyAlignment="1">
      <alignment horizontal="left" vertical="center"/>
    </xf>
    <xf numFmtId="0" fontId="5" fillId="6" borderId="3" xfId="0" applyFont="1" applyFill="1" applyBorder="1" applyAlignment="1" applyProtection="1">
      <alignment horizontal="left" vertical="center" wrapText="1"/>
      <protection locked="0"/>
    </xf>
    <xf numFmtId="0" fontId="5" fillId="6" borderId="4" xfId="0" applyFont="1" applyFill="1" applyBorder="1" applyAlignment="1" applyProtection="1">
      <alignment horizontal="left" vertical="center" wrapText="1"/>
      <protection locked="0"/>
    </xf>
    <xf numFmtId="0" fontId="5" fillId="6" borderId="5" xfId="0" applyFont="1" applyFill="1" applyBorder="1" applyAlignment="1" applyProtection="1">
      <alignment horizontal="left" vertical="center" wrapText="1"/>
      <protection locked="0"/>
    </xf>
    <xf numFmtId="0" fontId="5" fillId="3" borderId="3" xfId="0" applyFont="1" applyFill="1" applyBorder="1" applyAlignment="1" applyProtection="1">
      <alignment vertical="center" wrapText="1"/>
      <protection locked="0"/>
    </xf>
    <xf numFmtId="0" fontId="5" fillId="6" borderId="4" xfId="0" applyFont="1" applyFill="1" applyBorder="1" applyAlignment="1" applyProtection="1">
      <alignment vertical="center" wrapText="1"/>
      <protection locked="0"/>
    </xf>
    <xf numFmtId="0" fontId="5" fillId="3" borderId="3" xfId="0" applyFont="1" applyFill="1" applyBorder="1" applyAlignment="1" applyProtection="1">
      <alignment horizontal="left" vertical="center" wrapText="1"/>
      <protection locked="0"/>
    </xf>
    <xf numFmtId="0" fontId="5" fillId="3" borderId="4" xfId="0" applyFont="1" applyFill="1" applyBorder="1" applyAlignment="1" applyProtection="1">
      <alignment horizontal="left" vertical="center" wrapText="1"/>
      <protection locked="0"/>
    </xf>
    <xf numFmtId="0" fontId="5" fillId="3" borderId="5" xfId="0" applyFont="1" applyFill="1" applyBorder="1" applyAlignment="1" applyProtection="1">
      <alignment horizontal="left" vertical="center" wrapText="1"/>
      <protection locked="0"/>
    </xf>
    <xf numFmtId="0" fontId="2" fillId="4" borderId="3" xfId="0" applyFont="1" applyFill="1" applyBorder="1" applyAlignment="1" applyProtection="1">
      <alignment horizontal="center" vertical="center" wrapText="1"/>
      <protection locked="0"/>
    </xf>
    <xf numFmtId="0" fontId="2" fillId="4" borderId="4" xfId="0" applyFont="1" applyFill="1" applyBorder="1" applyAlignment="1" applyProtection="1">
      <alignment horizontal="center" vertical="center" wrapText="1"/>
      <protection locked="0"/>
    </xf>
    <xf numFmtId="0" fontId="2" fillId="4" borderId="5" xfId="0" applyFont="1" applyFill="1" applyBorder="1" applyAlignment="1" applyProtection="1">
      <alignment horizontal="center" vertical="center" wrapText="1"/>
      <protection locked="0"/>
    </xf>
    <xf numFmtId="0" fontId="2" fillId="4" borderId="3" xfId="0" applyFont="1" applyFill="1" applyBorder="1" applyAlignment="1" applyProtection="1">
      <alignment vertical="center" wrapText="1"/>
      <protection locked="0"/>
    </xf>
    <xf numFmtId="0" fontId="0" fillId="0" borderId="4" xfId="0" applyBorder="1" applyAlignment="1">
      <alignment vertical="center" wrapText="1"/>
    </xf>
    <xf numFmtId="0" fontId="0" fillId="0" borderId="5" xfId="0" applyBorder="1" applyAlignment="1">
      <alignment vertical="center" wrapText="1"/>
    </xf>
    <xf numFmtId="0" fontId="2" fillId="4" borderId="2" xfId="0" applyFont="1" applyFill="1" applyBorder="1" applyAlignment="1" applyProtection="1">
      <alignment horizontal="left" vertical="center" wrapText="1"/>
      <protection locked="0"/>
    </xf>
    <xf numFmtId="0" fontId="5" fillId="6" borderId="3" xfId="0" applyFont="1" applyFill="1" applyBorder="1" applyAlignment="1" applyProtection="1">
      <alignment horizontal="center" vertical="center" wrapText="1"/>
      <protection locked="0"/>
    </xf>
    <xf numFmtId="0" fontId="5" fillId="6" borderId="4" xfId="0" applyFont="1" applyFill="1" applyBorder="1" applyAlignment="1" applyProtection="1">
      <alignment horizontal="center" vertical="center" wrapText="1"/>
      <protection locked="0"/>
    </xf>
    <xf numFmtId="0" fontId="5" fillId="6" borderId="5" xfId="0" applyFont="1" applyFill="1" applyBorder="1" applyAlignment="1" applyProtection="1">
      <alignment horizontal="center" vertical="center" wrapText="1"/>
      <protection locked="0"/>
    </xf>
    <xf numFmtId="0" fontId="5" fillId="4" borderId="2" xfId="0" applyFont="1" applyFill="1" applyBorder="1" applyAlignment="1" applyProtection="1">
      <alignment horizontal="left" vertical="center" wrapText="1"/>
      <protection locked="0"/>
    </xf>
    <xf numFmtId="0" fontId="5" fillId="4" borderId="3" xfId="0"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5" fillId="4" borderId="5" xfId="0" applyFont="1" applyFill="1" applyBorder="1" applyAlignment="1" applyProtection="1">
      <alignment horizontal="center" vertical="center" wrapText="1"/>
      <protection locked="0"/>
    </xf>
    <xf numFmtId="0" fontId="5" fillId="2" borderId="3" xfId="0" applyFont="1" applyFill="1" applyBorder="1" applyAlignment="1" applyProtection="1">
      <alignment vertical="center" wrapText="1"/>
      <protection locked="0"/>
    </xf>
    <xf numFmtId="0" fontId="2" fillId="2" borderId="4" xfId="0" applyFont="1" applyFill="1" applyBorder="1" applyAlignment="1" applyProtection="1">
      <alignment vertical="center"/>
      <protection locked="0"/>
    </xf>
    <xf numFmtId="0" fontId="5" fillId="2" borderId="4" xfId="0" applyFont="1" applyFill="1" applyBorder="1" applyAlignment="1" applyProtection="1">
      <alignment vertical="center" wrapText="1"/>
      <protection locked="0"/>
    </xf>
    <xf numFmtId="0" fontId="5" fillId="2" borderId="5" xfId="0" applyFont="1" applyFill="1" applyBorder="1" applyAlignment="1" applyProtection="1">
      <alignment vertical="center" wrapText="1"/>
      <protection locked="0"/>
    </xf>
    <xf numFmtId="0" fontId="5" fillId="2" borderId="2" xfId="0" applyFont="1" applyFill="1" applyBorder="1" applyAlignment="1" applyProtection="1">
      <alignment horizontal="center" vertical="center" wrapText="1"/>
      <protection locked="0"/>
    </xf>
    <xf numFmtId="0" fontId="5" fillId="0" borderId="2" xfId="0" applyFont="1" applyBorder="1" applyAlignment="1" applyProtection="1">
      <alignment horizontal="left" vertical="center" wrapText="1"/>
      <protection locked="0"/>
    </xf>
    <xf numFmtId="0" fontId="5" fillId="3" borderId="0" xfId="0" applyFont="1" applyFill="1" applyAlignment="1" applyProtection="1">
      <alignment horizontal="left" vertical="center"/>
      <protection locked="0"/>
    </xf>
    <xf numFmtId="0" fontId="5" fillId="3" borderId="2" xfId="0" applyFont="1" applyFill="1" applyBorder="1" applyAlignment="1" applyProtection="1">
      <alignment horizontal="left" vertical="center" wrapText="1"/>
      <protection locked="0"/>
    </xf>
    <xf numFmtId="0" fontId="2" fillId="0" borderId="2" xfId="0" applyFont="1" applyBorder="1" applyAlignment="1" applyProtection="1">
      <alignment vertical="center" wrapText="1"/>
      <protection locked="0"/>
    </xf>
    <xf numFmtId="0" fontId="5" fillId="0" borderId="0" xfId="0" applyFont="1" applyAlignment="1">
      <alignment vertical="center" wrapText="1"/>
    </xf>
    <xf numFmtId="0" fontId="0" fillId="0" borderId="0" xfId="0" applyAlignment="1">
      <alignment vertical="center"/>
    </xf>
    <xf numFmtId="0" fontId="2" fillId="0" borderId="2" xfId="0" applyFont="1" applyBorder="1" applyAlignment="1" applyProtection="1">
      <alignment horizontal="center" vertical="center" wrapText="1"/>
      <protection locked="0"/>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1</xdr:rowOff>
    </xdr:from>
    <xdr:to>
      <xdr:col>5</xdr:col>
      <xdr:colOff>0</xdr:colOff>
      <xdr:row>30</xdr:row>
      <xdr:rowOff>152400</xdr:rowOff>
    </xdr:to>
    <xdr:sp macro="" textlink="">
      <xdr:nvSpPr>
        <xdr:cNvPr id="7" name="TextBox 6">
          <a:extLst>
            <a:ext uri="{FF2B5EF4-FFF2-40B4-BE49-F238E27FC236}">
              <a16:creationId xmlns:a16="http://schemas.microsoft.com/office/drawing/2014/main" id="{00000000-0008-0000-0000-000007000000}"/>
            </a:ext>
          </a:extLst>
        </xdr:cNvPr>
        <xdr:cNvSpPr txBox="1"/>
      </xdr:nvSpPr>
      <xdr:spPr bwMode="auto">
        <a:xfrm>
          <a:off x="0" y="6829426"/>
          <a:ext cx="6276975" cy="1123949"/>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200" b="0" i="0" strike="noStrike">
              <a:solidFill>
                <a:srgbClr val="000000"/>
              </a:solidFill>
              <a:latin typeface="Arial"/>
              <a:ea typeface="Arial"/>
              <a:cs typeface="Arial"/>
            </a:rPr>
            <a:t>For calculation of the price score, use this formula: </a:t>
          </a:r>
          <a:r>
            <a:rPr lang="en-US" sz="1200" b="1" i="0" strike="noStrike">
              <a:solidFill>
                <a:srgbClr val="000000"/>
              </a:solidFill>
              <a:latin typeface="Arial"/>
              <a:ea typeface="Arial"/>
              <a:cs typeface="Arial"/>
            </a:rPr>
            <a:t>P = y (μ/z)</a:t>
          </a:r>
        </a:p>
        <a:p>
          <a:pPr algn="l" rtl="0">
            <a:defRPr sz="1000"/>
          </a:pPr>
          <a:endParaRPr lang="en-US" sz="1200" b="0" i="0" strike="noStrike">
            <a:solidFill>
              <a:srgbClr val="000000"/>
            </a:solidFill>
            <a:latin typeface="Arial"/>
            <a:ea typeface="Arial"/>
            <a:cs typeface="Arial"/>
          </a:endParaRPr>
        </a:p>
        <a:p>
          <a:pPr algn="l" rtl="0">
            <a:defRPr sz="1000"/>
          </a:pPr>
          <a:r>
            <a:rPr lang="en-US" sz="1200" b="0" i="0" strike="noStrike">
              <a:solidFill>
                <a:srgbClr val="000000"/>
              </a:solidFill>
              <a:latin typeface="Arial"/>
              <a:ea typeface="Arial"/>
              <a:cs typeface="Arial"/>
            </a:rPr>
            <a:t>P = points for the commercial proposal being evaluated</a:t>
          </a:r>
        </a:p>
        <a:p>
          <a:pPr algn="l" rtl="0">
            <a:defRPr sz="1000"/>
          </a:pPr>
          <a:r>
            <a:rPr lang="en-US" sz="1200" b="0" i="0" strike="noStrike">
              <a:solidFill>
                <a:srgbClr val="000000"/>
              </a:solidFill>
              <a:latin typeface="Arial"/>
              <a:ea typeface="Arial"/>
              <a:cs typeface="Arial"/>
            </a:rPr>
            <a:t>y = maximum number of points for the commercial proposal</a:t>
          </a:r>
        </a:p>
        <a:p>
          <a:pPr algn="l" rtl="0">
            <a:defRPr sz="1000"/>
          </a:pPr>
          <a:r>
            <a:rPr lang="en-US" sz="1200" b="0" i="0" strike="noStrike">
              <a:solidFill>
                <a:srgbClr val="000000"/>
              </a:solidFill>
              <a:latin typeface="Arial"/>
              <a:ea typeface="Arial"/>
              <a:cs typeface="Arial"/>
            </a:rPr>
            <a:t>μ = price of the lowest priced proposal</a:t>
          </a:r>
        </a:p>
        <a:p>
          <a:pPr algn="l" rtl="0">
            <a:defRPr sz="1000"/>
          </a:pPr>
          <a:r>
            <a:rPr lang="en-US" sz="1200" b="0" i="0" strike="noStrike">
              <a:solidFill>
                <a:srgbClr val="000000"/>
              </a:solidFill>
              <a:latin typeface="Arial"/>
              <a:ea typeface="Arial"/>
              <a:cs typeface="Arial"/>
            </a:rPr>
            <a:t>z = price of the proposal being evaluated</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biant/Desktop/2017/DVOR/DVOR%20Evaluation/EVALUATION_CRITERIA_SIA%20%20NMIA%20DVOR_Ram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valuation Method"/>
      <sheetName val="Evaluation"/>
      <sheetName val="Evaluation Summary"/>
    </sheetNames>
    <sheetDataSet>
      <sheetData sheetId="0"/>
      <sheetData sheetId="1">
        <row r="39">
          <cell r="A39">
            <v>0</v>
          </cell>
        </row>
        <row r="44">
          <cell r="B44" t="str">
            <v>TECHNICAL CRITERIA - SECTION A - INTENT AND STANDARDS</v>
          </cell>
        </row>
        <row r="54">
          <cell r="B54" t="str">
            <v>TECHNICAL CRITERIA - SECTION B - GENERAL REQUIREMENTS</v>
          </cell>
        </row>
        <row r="76">
          <cell r="B76" t="str">
            <v>TECHNICAL CRITERIA - SECTION C - TECHNICAL AND OPERATIONAL REQUIREMENTS</v>
          </cell>
        </row>
        <row r="103">
          <cell r="B103" t="str">
            <v>TECHNICAL CRITERIA - SECTION D – SPARE PARTS, ACCESSORIES, TOOLS TEST EQUIPMENT AND DOCUMENTATION</v>
          </cell>
        </row>
        <row r="111">
          <cell r="B111" t="str">
            <v>TECHNICAL CRITERIA - SECTION E – SERVICES, TESTS AND ACCEPTANCE</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F30"/>
  <sheetViews>
    <sheetView tabSelected="1" workbookViewId="0">
      <selection activeCell="C26" sqref="C26"/>
    </sheetView>
  </sheetViews>
  <sheetFormatPr defaultColWidth="9.81640625" defaultRowHeight="13" x14ac:dyDescent="0.35"/>
  <cols>
    <col min="1" max="1" width="2.7265625" style="62" customWidth="1"/>
    <col min="2" max="2" width="19.1796875" style="70" customWidth="1"/>
    <col min="3" max="3" width="76.453125" style="70" customWidth="1"/>
    <col min="4" max="4" width="15.54296875" style="70" customWidth="1"/>
    <col min="5" max="5" width="20" style="62" customWidth="1"/>
    <col min="6" max="6" width="10.81640625" style="62" customWidth="1"/>
    <col min="7" max="7" width="20.26953125" style="62" customWidth="1"/>
    <col min="8" max="16384" width="9.81640625" style="62"/>
  </cols>
  <sheetData>
    <row r="1" spans="2:6" x14ac:dyDescent="0.35">
      <c r="B1" s="77"/>
      <c r="C1" s="77"/>
      <c r="D1" s="61"/>
    </row>
    <row r="2" spans="2:6" x14ac:dyDescent="0.35">
      <c r="B2" s="78" t="s">
        <v>78</v>
      </c>
      <c r="C2" s="78"/>
      <c r="D2" s="63"/>
      <c r="E2" s="63"/>
    </row>
    <row r="3" spans="2:6" x14ac:dyDescent="0.35">
      <c r="B3" s="64"/>
      <c r="C3" s="64"/>
      <c r="D3" s="64"/>
      <c r="E3" s="64"/>
      <c r="F3" s="64"/>
    </row>
    <row r="4" spans="2:6" x14ac:dyDescent="0.35">
      <c r="B4" s="77" t="s">
        <v>79</v>
      </c>
      <c r="C4" s="77"/>
      <c r="D4" s="64"/>
      <c r="E4" s="64"/>
      <c r="F4" s="64"/>
    </row>
    <row r="5" spans="2:6" x14ac:dyDescent="0.35">
      <c r="B5" s="61"/>
      <c r="C5" s="61"/>
      <c r="D5" s="64"/>
      <c r="E5" s="64"/>
      <c r="F5" s="64"/>
    </row>
    <row r="6" spans="2:6" x14ac:dyDescent="0.35">
      <c r="B6" s="65" t="s">
        <v>80</v>
      </c>
      <c r="C6" s="65" t="s">
        <v>81</v>
      </c>
      <c r="D6" s="64"/>
      <c r="E6" s="64"/>
      <c r="F6" s="64"/>
    </row>
    <row r="7" spans="2:6" x14ac:dyDescent="0.35">
      <c r="B7" s="12" t="s">
        <v>82</v>
      </c>
      <c r="C7" s="14" t="s">
        <v>83</v>
      </c>
      <c r="D7" s="64"/>
      <c r="E7" s="64"/>
      <c r="F7" s="64"/>
    </row>
    <row r="8" spans="2:6" x14ac:dyDescent="0.35">
      <c r="B8" s="12" t="s">
        <v>84</v>
      </c>
      <c r="C8" s="14" t="s">
        <v>85</v>
      </c>
      <c r="D8" s="64"/>
      <c r="E8" s="64"/>
      <c r="F8" s="64"/>
    </row>
    <row r="9" spans="2:6" x14ac:dyDescent="0.35">
      <c r="B9" s="64"/>
      <c r="C9" s="64"/>
      <c r="D9" s="64"/>
      <c r="E9" s="64"/>
      <c r="F9" s="64"/>
    </row>
    <row r="10" spans="2:6" x14ac:dyDescent="0.35">
      <c r="B10" s="65" t="s">
        <v>86</v>
      </c>
      <c r="C10" s="72" t="s">
        <v>87</v>
      </c>
      <c r="D10" s="72"/>
      <c r="E10" s="72"/>
      <c r="F10" s="64"/>
    </row>
    <row r="11" spans="2:6" x14ac:dyDescent="0.35">
      <c r="B11" s="66">
        <v>1</v>
      </c>
      <c r="C11" s="71" t="s">
        <v>88</v>
      </c>
      <c r="D11" s="71"/>
      <c r="E11" s="71"/>
      <c r="F11" s="64"/>
    </row>
    <row r="12" spans="2:6" x14ac:dyDescent="0.35">
      <c r="B12" s="66">
        <v>2</v>
      </c>
      <c r="C12" s="71" t="s">
        <v>89</v>
      </c>
      <c r="D12" s="71"/>
      <c r="E12" s="71"/>
      <c r="F12" s="64"/>
    </row>
    <row r="13" spans="2:6" x14ac:dyDescent="0.35">
      <c r="B13" s="66">
        <v>3</v>
      </c>
      <c r="C13" s="71" t="s">
        <v>90</v>
      </c>
      <c r="D13" s="71"/>
      <c r="E13" s="71"/>
      <c r="F13" s="64"/>
    </row>
    <row r="14" spans="2:6" x14ac:dyDescent="0.35">
      <c r="B14" s="65" t="s">
        <v>86</v>
      </c>
      <c r="C14" s="72" t="s">
        <v>91</v>
      </c>
      <c r="D14" s="72"/>
      <c r="E14" s="72"/>
      <c r="F14" s="64"/>
    </row>
    <row r="15" spans="2:6" x14ac:dyDescent="0.35">
      <c r="B15" s="66">
        <v>1</v>
      </c>
      <c r="C15" s="76" t="s">
        <v>92</v>
      </c>
      <c r="D15" s="76"/>
      <c r="E15" s="76"/>
      <c r="F15" s="64"/>
    </row>
    <row r="16" spans="2:6" x14ac:dyDescent="0.35">
      <c r="B16" s="66">
        <v>2</v>
      </c>
      <c r="C16" s="71" t="s">
        <v>93</v>
      </c>
      <c r="D16" s="71"/>
      <c r="E16" s="71"/>
      <c r="F16" s="64"/>
    </row>
    <row r="17" spans="2:6" x14ac:dyDescent="0.35">
      <c r="B17" s="66">
        <v>3</v>
      </c>
      <c r="C17" s="71" t="s">
        <v>94</v>
      </c>
      <c r="D17" s="71"/>
      <c r="E17" s="71"/>
      <c r="F17" s="64"/>
    </row>
    <row r="18" spans="2:6" x14ac:dyDescent="0.35">
      <c r="B18" s="66">
        <v>4</v>
      </c>
      <c r="C18" s="71" t="s">
        <v>95</v>
      </c>
      <c r="D18" s="71"/>
      <c r="E18" s="71"/>
      <c r="F18" s="64"/>
    </row>
    <row r="19" spans="2:6" x14ac:dyDescent="0.35">
      <c r="B19" s="66">
        <v>5</v>
      </c>
      <c r="C19" s="71" t="s">
        <v>96</v>
      </c>
      <c r="D19" s="71"/>
      <c r="E19" s="71"/>
      <c r="F19" s="64"/>
    </row>
    <row r="20" spans="2:6" x14ac:dyDescent="0.35">
      <c r="B20" s="65" t="s">
        <v>86</v>
      </c>
      <c r="C20" s="72" t="s">
        <v>97</v>
      </c>
      <c r="D20" s="72"/>
      <c r="E20" s="72"/>
      <c r="F20" s="64"/>
    </row>
    <row r="21" spans="2:6" x14ac:dyDescent="0.35">
      <c r="B21" s="66">
        <v>1</v>
      </c>
      <c r="C21" s="71" t="s">
        <v>98</v>
      </c>
      <c r="D21" s="71"/>
      <c r="E21" s="71"/>
      <c r="F21" s="64"/>
    </row>
    <row r="22" spans="2:6" x14ac:dyDescent="0.35">
      <c r="B22" s="66">
        <v>2</v>
      </c>
      <c r="C22" s="73" t="s">
        <v>5</v>
      </c>
      <c r="D22" s="74"/>
      <c r="E22" s="75"/>
      <c r="F22" s="64"/>
    </row>
    <row r="23" spans="2:6" x14ac:dyDescent="0.35">
      <c r="B23" s="64"/>
      <c r="C23" s="67"/>
      <c r="D23" s="64"/>
    </row>
    <row r="24" spans="2:6" ht="26" x14ac:dyDescent="0.35">
      <c r="B24" s="11" t="s">
        <v>99</v>
      </c>
      <c r="C24" s="11" t="s">
        <v>100</v>
      </c>
      <c r="D24" s="10" t="s">
        <v>101</v>
      </c>
      <c r="E24" s="10" t="s">
        <v>102</v>
      </c>
      <c r="F24" s="68"/>
    </row>
    <row r="25" spans="2:6" x14ac:dyDescent="0.35">
      <c r="B25" s="17" t="s">
        <v>103</v>
      </c>
      <c r="C25" s="18" t="s">
        <v>104</v>
      </c>
      <c r="D25" s="69">
        <v>1</v>
      </c>
      <c r="E25" s="66">
        <v>10</v>
      </c>
    </row>
    <row r="26" spans="2:6" x14ac:dyDescent="0.35">
      <c r="B26" s="17" t="s">
        <v>105</v>
      </c>
      <c r="C26" s="18" t="s">
        <v>106</v>
      </c>
      <c r="D26" s="69">
        <v>0.9</v>
      </c>
      <c r="E26" s="66">
        <v>9</v>
      </c>
    </row>
    <row r="27" spans="2:6" x14ac:dyDescent="0.35">
      <c r="B27" s="17" t="s">
        <v>107</v>
      </c>
      <c r="C27" s="18" t="s">
        <v>108</v>
      </c>
      <c r="D27" s="69">
        <v>0.7</v>
      </c>
      <c r="E27" s="66">
        <v>7</v>
      </c>
    </row>
    <row r="28" spans="2:6" x14ac:dyDescent="0.35">
      <c r="B28" s="17" t="s">
        <v>109</v>
      </c>
      <c r="C28" s="18" t="s">
        <v>110</v>
      </c>
      <c r="D28" s="69">
        <v>0.4</v>
      </c>
      <c r="E28" s="66">
        <v>4</v>
      </c>
    </row>
    <row r="29" spans="2:6" x14ac:dyDescent="0.35">
      <c r="B29" s="17" t="s">
        <v>111</v>
      </c>
      <c r="C29" s="18" t="s">
        <v>112</v>
      </c>
      <c r="D29" s="69">
        <v>0.1</v>
      </c>
      <c r="E29" s="66">
        <v>1</v>
      </c>
    </row>
    <row r="30" spans="2:6" x14ac:dyDescent="0.35">
      <c r="B30" s="17" t="s">
        <v>113</v>
      </c>
      <c r="C30" s="18" t="s">
        <v>114</v>
      </c>
      <c r="D30" s="69">
        <v>0</v>
      </c>
      <c r="E30" s="66">
        <v>0</v>
      </c>
    </row>
  </sheetData>
  <mergeCells count="16">
    <mergeCell ref="C12:E12"/>
    <mergeCell ref="B1:C1"/>
    <mergeCell ref="B2:C2"/>
    <mergeCell ref="B4:C4"/>
    <mergeCell ref="C10:E10"/>
    <mergeCell ref="C11:E11"/>
    <mergeCell ref="C19:E19"/>
    <mergeCell ref="C20:E20"/>
    <mergeCell ref="C21:E21"/>
    <mergeCell ref="C22:E22"/>
    <mergeCell ref="C13:E13"/>
    <mergeCell ref="C14:E14"/>
    <mergeCell ref="C15:E15"/>
    <mergeCell ref="C16:E16"/>
    <mergeCell ref="C17:E17"/>
    <mergeCell ref="C18:E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99"/>
  <sheetViews>
    <sheetView topLeftCell="B90" zoomScale="90" zoomScaleNormal="90" workbookViewId="0">
      <selection activeCell="D76" sqref="D76"/>
    </sheetView>
  </sheetViews>
  <sheetFormatPr defaultColWidth="9.54296875" defaultRowHeight="12.5" x14ac:dyDescent="0.35"/>
  <cols>
    <col min="1" max="1" width="3.26953125" style="1" hidden="1" customWidth="1"/>
    <col min="2" max="2" width="17.453125" style="2" customWidth="1"/>
    <col min="3" max="3" width="63.26953125" style="2" customWidth="1"/>
    <col min="4" max="4" width="8.26953125" style="2" customWidth="1"/>
    <col min="5" max="5" width="17.54296875" style="2" bestFit="1" customWidth="1"/>
    <col min="6" max="6" width="19.7265625" style="2" bestFit="1" customWidth="1"/>
    <col min="7" max="7" width="32.54296875" style="28" customWidth="1"/>
    <col min="8" max="16384" width="9.54296875" style="2"/>
  </cols>
  <sheetData>
    <row r="1" spans="1:7" ht="13" x14ac:dyDescent="0.35">
      <c r="A1" s="1" t="s">
        <v>1</v>
      </c>
      <c r="B1" s="107" t="s">
        <v>24</v>
      </c>
      <c r="C1" s="107"/>
      <c r="D1" s="25"/>
      <c r="E1" s="25"/>
      <c r="F1" s="25"/>
      <c r="G1" s="26"/>
    </row>
    <row r="2" spans="1:7" x14ac:dyDescent="0.35">
      <c r="A2" s="1" t="s">
        <v>25</v>
      </c>
      <c r="B2" s="3" t="s">
        <v>26</v>
      </c>
      <c r="C2" s="4"/>
      <c r="D2" s="4"/>
      <c r="E2" s="27"/>
    </row>
    <row r="3" spans="1:7" x14ac:dyDescent="0.35">
      <c r="A3" s="1" t="s">
        <v>4</v>
      </c>
      <c r="B3" s="3" t="s">
        <v>27</v>
      </c>
      <c r="C3" s="4"/>
      <c r="D3" s="4"/>
      <c r="E3" s="27"/>
    </row>
    <row r="4" spans="1:7" ht="13" x14ac:dyDescent="0.35">
      <c r="A4" s="1" t="s">
        <v>6</v>
      </c>
      <c r="B4" s="3" t="s">
        <v>28</v>
      </c>
      <c r="C4" s="29"/>
      <c r="D4" s="30"/>
      <c r="E4" s="27"/>
    </row>
    <row r="5" spans="1:7" ht="13" thickBot="1" x14ac:dyDescent="0.4">
      <c r="A5" s="1" t="s">
        <v>9</v>
      </c>
      <c r="B5" s="6" t="s">
        <v>29</v>
      </c>
      <c r="C5" s="31"/>
      <c r="D5" s="32"/>
      <c r="E5" s="33"/>
      <c r="F5" s="7"/>
      <c r="G5" s="34"/>
    </row>
    <row r="6" spans="1:7" x14ac:dyDescent="0.35">
      <c r="B6" s="3"/>
      <c r="C6" s="30"/>
      <c r="D6" s="30"/>
      <c r="E6" s="35"/>
    </row>
    <row r="7" spans="1:7" ht="13" x14ac:dyDescent="0.35">
      <c r="B7" s="101" t="s">
        <v>30</v>
      </c>
      <c r="C7" s="102"/>
      <c r="D7" s="36"/>
      <c r="E7" s="103"/>
      <c r="F7" s="103"/>
      <c r="G7" s="104"/>
    </row>
    <row r="8" spans="1:7" ht="26" x14ac:dyDescent="0.35">
      <c r="B8" s="37" t="s">
        <v>31</v>
      </c>
      <c r="C8" s="38" t="s">
        <v>32</v>
      </c>
      <c r="D8" s="37" t="s">
        <v>33</v>
      </c>
      <c r="E8" s="105" t="s">
        <v>34</v>
      </c>
      <c r="F8" s="105"/>
      <c r="G8" s="105"/>
    </row>
    <row r="9" spans="1:7" ht="13" x14ac:dyDescent="0.35">
      <c r="B9" s="39"/>
      <c r="C9" s="40" t="s">
        <v>35</v>
      </c>
      <c r="D9" s="41"/>
      <c r="E9" s="106"/>
      <c r="F9" s="106"/>
      <c r="G9" s="106"/>
    </row>
    <row r="10" spans="1:7" ht="13" x14ac:dyDescent="0.35">
      <c r="B10" s="42"/>
      <c r="C10" s="40" t="s">
        <v>36</v>
      </c>
      <c r="D10" s="41"/>
      <c r="E10" s="97"/>
      <c r="F10" s="97"/>
      <c r="G10" s="97"/>
    </row>
    <row r="11" spans="1:7" ht="13" x14ac:dyDescent="0.35">
      <c r="B11" s="42"/>
      <c r="C11" s="40" t="s">
        <v>37</v>
      </c>
      <c r="D11" s="41"/>
      <c r="E11" s="97"/>
      <c r="F11" s="97"/>
      <c r="G11" s="97"/>
    </row>
    <row r="12" spans="1:7" ht="13" x14ac:dyDescent="0.35">
      <c r="B12" s="42"/>
      <c r="C12" s="43" t="s">
        <v>38</v>
      </c>
      <c r="D12" s="41"/>
      <c r="E12" s="97"/>
      <c r="F12" s="97"/>
      <c r="G12" s="97"/>
    </row>
    <row r="13" spans="1:7" ht="13" x14ac:dyDescent="0.35">
      <c r="B13" s="42"/>
      <c r="C13" s="44" t="s">
        <v>39</v>
      </c>
      <c r="D13" s="41"/>
      <c r="E13" s="93"/>
      <c r="F13" s="93"/>
      <c r="G13" s="93"/>
    </row>
    <row r="14" spans="1:7" ht="13" x14ac:dyDescent="0.35">
      <c r="B14" s="42"/>
      <c r="C14" s="44" t="s">
        <v>40</v>
      </c>
      <c r="D14" s="41"/>
      <c r="E14" s="93"/>
      <c r="F14" s="93"/>
      <c r="G14" s="93"/>
    </row>
    <row r="15" spans="1:7" ht="13" x14ac:dyDescent="0.35">
      <c r="B15" s="42"/>
      <c r="C15" s="43" t="s">
        <v>41</v>
      </c>
      <c r="D15" s="41"/>
      <c r="E15" s="93"/>
      <c r="F15" s="93"/>
      <c r="G15" s="93"/>
    </row>
    <row r="16" spans="1:7" ht="13" x14ac:dyDescent="0.35">
      <c r="B16" s="42"/>
      <c r="C16" s="43" t="s">
        <v>144</v>
      </c>
      <c r="D16" s="41"/>
      <c r="E16" s="93"/>
      <c r="F16" s="93"/>
      <c r="G16" s="93"/>
    </row>
    <row r="17" spans="1:7" ht="13" x14ac:dyDescent="0.35">
      <c r="A17" s="2"/>
      <c r="B17" s="42"/>
      <c r="C17" s="45" t="s">
        <v>42</v>
      </c>
      <c r="D17" s="41"/>
      <c r="E17" s="93"/>
      <c r="F17" s="93"/>
      <c r="G17" s="93"/>
    </row>
    <row r="18" spans="1:7" ht="29.25" customHeight="1" x14ac:dyDescent="0.35">
      <c r="A18" s="2"/>
      <c r="B18" s="46"/>
      <c r="C18" s="30"/>
      <c r="D18" s="47"/>
      <c r="E18" s="48"/>
      <c r="F18" s="48"/>
      <c r="G18" s="48"/>
    </row>
    <row r="19" spans="1:7" ht="29.25" customHeight="1" x14ac:dyDescent="0.35">
      <c r="A19" s="2"/>
      <c r="B19" s="101" t="s">
        <v>43</v>
      </c>
      <c r="C19" s="102"/>
      <c r="D19" s="36"/>
      <c r="E19" s="103"/>
      <c r="F19" s="103"/>
      <c r="G19" s="104"/>
    </row>
    <row r="20" spans="1:7" ht="44.25" customHeight="1" x14ac:dyDescent="0.35">
      <c r="A20" s="2"/>
      <c r="B20" s="37" t="s">
        <v>31</v>
      </c>
      <c r="C20" s="38" t="s">
        <v>32</v>
      </c>
      <c r="D20" s="37" t="s">
        <v>33</v>
      </c>
      <c r="E20" s="105" t="s">
        <v>34</v>
      </c>
      <c r="F20" s="105"/>
      <c r="G20" s="105"/>
    </row>
    <row r="21" spans="1:7" ht="29.25" customHeight="1" x14ac:dyDescent="0.35">
      <c r="A21" s="2"/>
      <c r="B21" s="39"/>
      <c r="C21" s="49" t="s">
        <v>44</v>
      </c>
      <c r="D21" s="41"/>
      <c r="E21" s="106"/>
      <c r="F21" s="106"/>
      <c r="G21" s="106"/>
    </row>
    <row r="22" spans="1:7" ht="25" x14ac:dyDescent="0.35">
      <c r="A22" s="2"/>
      <c r="B22" s="42"/>
      <c r="C22" s="24" t="s">
        <v>45</v>
      </c>
      <c r="D22" s="41"/>
      <c r="E22" s="97"/>
      <c r="F22" s="97"/>
      <c r="G22" s="97"/>
    </row>
    <row r="23" spans="1:7" ht="13" x14ac:dyDescent="0.35">
      <c r="A23" s="2"/>
      <c r="B23" s="42"/>
      <c r="C23" s="24" t="s">
        <v>46</v>
      </c>
      <c r="D23" s="41"/>
      <c r="E23" s="97"/>
      <c r="F23" s="97"/>
      <c r="G23" s="97"/>
    </row>
    <row r="24" spans="1:7" ht="13" x14ac:dyDescent="0.35">
      <c r="A24" s="2"/>
      <c r="B24" s="42"/>
      <c r="C24" s="24" t="s">
        <v>47</v>
      </c>
      <c r="D24" s="41"/>
      <c r="E24" s="97"/>
      <c r="F24" s="97"/>
      <c r="G24" s="97"/>
    </row>
    <row r="25" spans="1:7" ht="13" x14ac:dyDescent="0.35">
      <c r="A25" s="2"/>
      <c r="B25" s="42"/>
      <c r="C25" s="50" t="s">
        <v>48</v>
      </c>
      <c r="D25" s="41"/>
      <c r="E25" s="98"/>
      <c r="F25" s="99"/>
      <c r="G25" s="100"/>
    </row>
    <row r="26" spans="1:7" ht="13" x14ac:dyDescent="0.35">
      <c r="A26" s="2"/>
      <c r="B26" s="42"/>
      <c r="C26" s="49" t="s">
        <v>49</v>
      </c>
      <c r="D26" s="41"/>
      <c r="E26" s="97"/>
      <c r="F26" s="97"/>
      <c r="G26" s="97"/>
    </row>
    <row r="27" spans="1:7" ht="13" x14ac:dyDescent="0.35">
      <c r="A27" s="2"/>
      <c r="B27" s="42"/>
      <c r="C27" s="24" t="s">
        <v>50</v>
      </c>
      <c r="D27" s="41"/>
      <c r="E27" s="93"/>
      <c r="F27" s="93"/>
      <c r="G27" s="93"/>
    </row>
    <row r="28" spans="1:7" ht="13" x14ac:dyDescent="0.35">
      <c r="A28" s="2"/>
      <c r="B28" s="42"/>
      <c r="C28" s="49" t="s">
        <v>51</v>
      </c>
      <c r="D28" s="41"/>
      <c r="E28" s="93"/>
      <c r="F28" s="93"/>
      <c r="G28" s="93"/>
    </row>
    <row r="29" spans="1:7" ht="13" x14ac:dyDescent="0.35">
      <c r="A29" s="2"/>
      <c r="B29" s="42"/>
      <c r="C29" s="50" t="s">
        <v>52</v>
      </c>
      <c r="D29" s="41"/>
      <c r="E29" s="93"/>
      <c r="F29" s="93"/>
      <c r="G29" s="93"/>
    </row>
    <row r="30" spans="1:7" ht="13" x14ac:dyDescent="0.35">
      <c r="A30" s="2"/>
      <c r="B30" s="42"/>
      <c r="C30" s="50" t="s">
        <v>53</v>
      </c>
      <c r="D30" s="41"/>
      <c r="E30" s="93"/>
      <c r="F30" s="93"/>
      <c r="G30" s="93"/>
    </row>
    <row r="31" spans="1:7" ht="13" x14ac:dyDescent="0.35">
      <c r="A31" s="2"/>
      <c r="B31" s="46"/>
      <c r="C31" s="30"/>
      <c r="D31" s="47"/>
      <c r="E31" s="48"/>
      <c r="F31" s="48"/>
      <c r="G31" s="48"/>
    </row>
    <row r="32" spans="1:7" ht="25.5" customHeight="1" x14ac:dyDescent="0.35">
      <c r="A32" s="2"/>
      <c r="B32" s="79" t="s">
        <v>54</v>
      </c>
      <c r="C32" s="80"/>
      <c r="D32" s="80"/>
      <c r="E32" s="80"/>
      <c r="F32" s="80"/>
      <c r="G32" s="81"/>
    </row>
    <row r="33" spans="1:7" ht="36" customHeight="1" x14ac:dyDescent="0.35">
      <c r="A33" s="2"/>
      <c r="B33" s="51" t="s">
        <v>55</v>
      </c>
      <c r="C33" s="51" t="s">
        <v>32</v>
      </c>
      <c r="D33" s="52" t="s">
        <v>33</v>
      </c>
      <c r="E33" s="94" t="s">
        <v>34</v>
      </c>
      <c r="F33" s="95"/>
      <c r="G33" s="96"/>
    </row>
    <row r="34" spans="1:7" ht="25" x14ac:dyDescent="0.35">
      <c r="A34" s="2"/>
      <c r="B34" s="42"/>
      <c r="C34" s="50" t="s">
        <v>56</v>
      </c>
      <c r="D34" s="41"/>
      <c r="E34" s="97"/>
      <c r="F34" s="97"/>
      <c r="G34" s="97"/>
    </row>
    <row r="35" spans="1:7" ht="25" x14ac:dyDescent="0.35">
      <c r="A35" s="2"/>
      <c r="B35" s="42"/>
      <c r="C35" s="50" t="s">
        <v>57</v>
      </c>
      <c r="D35" s="41"/>
      <c r="E35" s="98"/>
      <c r="F35" s="99"/>
      <c r="G35" s="100"/>
    </row>
    <row r="36" spans="1:7" ht="25" x14ac:dyDescent="0.35">
      <c r="A36" s="2"/>
      <c r="B36" s="42"/>
      <c r="C36" s="50" t="s">
        <v>58</v>
      </c>
      <c r="D36" s="41"/>
      <c r="E36" s="93"/>
      <c r="F36" s="93"/>
      <c r="G36" s="93"/>
    </row>
    <row r="37" spans="1:7" ht="25" x14ac:dyDescent="0.35">
      <c r="A37" s="2"/>
      <c r="B37" s="42"/>
      <c r="C37" s="50" t="s">
        <v>59</v>
      </c>
      <c r="D37" s="41"/>
      <c r="E37" s="87"/>
      <c r="F37" s="88"/>
      <c r="G37" s="89"/>
    </row>
    <row r="38" spans="1:7" ht="14.5" x14ac:dyDescent="0.35">
      <c r="A38" s="2"/>
      <c r="B38" s="42"/>
      <c r="C38" s="50" t="s">
        <v>60</v>
      </c>
      <c r="D38" s="41"/>
      <c r="E38" s="90"/>
      <c r="F38" s="91"/>
      <c r="G38" s="92"/>
    </row>
    <row r="39" spans="1:7" ht="13" x14ac:dyDescent="0.35">
      <c r="A39" s="2"/>
      <c r="B39" s="42"/>
      <c r="C39" s="50" t="s">
        <v>61</v>
      </c>
      <c r="D39" s="41"/>
      <c r="E39" s="93"/>
      <c r="F39" s="93"/>
      <c r="G39" s="93"/>
    </row>
    <row r="40" spans="1:7" ht="25" x14ac:dyDescent="0.35">
      <c r="A40" s="2"/>
      <c r="B40" s="42"/>
      <c r="C40" s="50" t="s">
        <v>62</v>
      </c>
      <c r="D40" s="41"/>
      <c r="E40" s="93"/>
      <c r="F40" s="93"/>
      <c r="G40" s="93"/>
    </row>
    <row r="41" spans="1:7" ht="13" x14ac:dyDescent="0.35">
      <c r="A41" s="2"/>
      <c r="B41" s="46"/>
      <c r="C41" s="30"/>
      <c r="D41" s="47"/>
      <c r="E41" s="48"/>
      <c r="F41" s="48"/>
      <c r="G41" s="48"/>
    </row>
    <row r="42" spans="1:7" ht="13" x14ac:dyDescent="0.35">
      <c r="A42" s="2"/>
      <c r="B42" s="79" t="s">
        <v>63</v>
      </c>
      <c r="C42" s="80"/>
      <c r="D42" s="80"/>
      <c r="E42" s="80"/>
      <c r="F42" s="80"/>
      <c r="G42" s="81"/>
    </row>
    <row r="43" spans="1:7" ht="104" x14ac:dyDescent="0.35">
      <c r="A43" s="2"/>
      <c r="B43" s="51" t="s">
        <v>64</v>
      </c>
      <c r="C43" s="51" t="s">
        <v>32</v>
      </c>
      <c r="D43" s="52" t="s">
        <v>65</v>
      </c>
      <c r="E43" s="53" t="s">
        <v>66</v>
      </c>
      <c r="F43" s="51" t="s">
        <v>67</v>
      </c>
      <c r="G43" s="51" t="s">
        <v>34</v>
      </c>
    </row>
    <row r="44" spans="1:7" ht="25" x14ac:dyDescent="0.35">
      <c r="A44" s="2"/>
      <c r="B44" s="42"/>
      <c r="C44" s="30" t="s">
        <v>68</v>
      </c>
      <c r="D44" s="14">
        <v>3</v>
      </c>
      <c r="E44" s="54"/>
      <c r="F44" s="14">
        <f>D44*E44</f>
        <v>0</v>
      </c>
      <c r="G44" s="24"/>
    </row>
    <row r="45" spans="1:7" ht="25" x14ac:dyDescent="0.35">
      <c r="A45" s="2"/>
      <c r="B45" s="42"/>
      <c r="C45" s="24" t="s">
        <v>69</v>
      </c>
      <c r="D45" s="14">
        <v>2</v>
      </c>
      <c r="E45" s="54"/>
      <c r="F45" s="14">
        <f t="shared" ref="F45" si="0">D45*E45</f>
        <v>0</v>
      </c>
      <c r="G45" s="18"/>
    </row>
    <row r="46" spans="1:7" x14ac:dyDescent="0.35">
      <c r="A46" s="2"/>
      <c r="C46" s="13" t="s">
        <v>70</v>
      </c>
      <c r="D46" s="22">
        <f>SUM(D44:D45)</f>
        <v>5</v>
      </c>
      <c r="E46" s="13"/>
      <c r="F46" s="22">
        <f>SUM(F44:F45)</f>
        <v>0</v>
      </c>
      <c r="G46" s="18"/>
    </row>
    <row r="48" spans="1:7" ht="13" x14ac:dyDescent="0.35">
      <c r="A48" s="2"/>
      <c r="B48" s="82" t="s">
        <v>71</v>
      </c>
      <c r="C48" s="83"/>
      <c r="D48" s="83"/>
      <c r="E48" s="55"/>
      <c r="F48" s="56"/>
      <c r="G48" s="57"/>
    </row>
    <row r="49" spans="1:7" ht="104" x14ac:dyDescent="0.35">
      <c r="A49" s="2"/>
      <c r="B49" s="58" t="s">
        <v>64</v>
      </c>
      <c r="C49" s="58" t="s">
        <v>72</v>
      </c>
      <c r="D49" s="59" t="s">
        <v>65</v>
      </c>
      <c r="E49" s="60" t="s">
        <v>66</v>
      </c>
      <c r="F49" s="58" t="s">
        <v>67</v>
      </c>
      <c r="G49" s="58" t="s">
        <v>34</v>
      </c>
    </row>
    <row r="50" spans="1:7" ht="13" x14ac:dyDescent="0.35">
      <c r="A50" s="2"/>
      <c r="B50" s="42"/>
      <c r="C50" s="24" t="s">
        <v>115</v>
      </c>
      <c r="D50" s="14">
        <v>3</v>
      </c>
      <c r="E50" s="54"/>
      <c r="F50" s="14">
        <f t="shared" ref="F50:F67" si="1">D50*E50</f>
        <v>0</v>
      </c>
      <c r="G50" s="18"/>
    </row>
    <row r="51" spans="1:7" ht="13" x14ac:dyDescent="0.35">
      <c r="A51" s="2"/>
      <c r="B51" s="42"/>
      <c r="C51" s="24" t="s">
        <v>116</v>
      </c>
      <c r="D51" s="14">
        <v>0.5</v>
      </c>
      <c r="E51" s="54"/>
      <c r="F51" s="14">
        <f t="shared" si="1"/>
        <v>0</v>
      </c>
      <c r="G51" s="18"/>
    </row>
    <row r="52" spans="1:7" ht="13" x14ac:dyDescent="0.35">
      <c r="A52" s="2"/>
      <c r="B52" s="42"/>
      <c r="C52" s="24" t="s">
        <v>117</v>
      </c>
      <c r="D52" s="14">
        <v>0.5</v>
      </c>
      <c r="E52" s="54"/>
      <c r="F52" s="14">
        <f t="shared" si="1"/>
        <v>0</v>
      </c>
      <c r="G52" s="18"/>
    </row>
    <row r="53" spans="1:7" ht="13" x14ac:dyDescent="0.35">
      <c r="A53" s="2"/>
      <c r="B53" s="42"/>
      <c r="C53" s="24" t="s">
        <v>118</v>
      </c>
      <c r="D53" s="14">
        <v>0.5</v>
      </c>
      <c r="E53" s="54"/>
      <c r="F53" s="14">
        <f t="shared" si="1"/>
        <v>0</v>
      </c>
      <c r="G53" s="18"/>
    </row>
    <row r="54" spans="1:7" ht="13" x14ac:dyDescent="0.35">
      <c r="A54" s="2"/>
      <c r="B54" s="42"/>
      <c r="C54" s="24" t="s">
        <v>119</v>
      </c>
      <c r="D54" s="14">
        <v>0.5</v>
      </c>
      <c r="E54" s="54"/>
      <c r="F54" s="14">
        <f t="shared" si="1"/>
        <v>0</v>
      </c>
      <c r="G54" s="18"/>
    </row>
    <row r="55" spans="1:7" ht="13" x14ac:dyDescent="0.35">
      <c r="A55" s="2"/>
      <c r="B55" s="42"/>
      <c r="C55" s="24" t="s">
        <v>120</v>
      </c>
      <c r="D55" s="14">
        <v>0.5</v>
      </c>
      <c r="E55" s="54"/>
      <c r="F55" s="14">
        <f t="shared" si="1"/>
        <v>0</v>
      </c>
      <c r="G55" s="18"/>
    </row>
    <row r="56" spans="1:7" ht="13" x14ac:dyDescent="0.35">
      <c r="A56" s="2"/>
      <c r="B56" s="42"/>
      <c r="C56" s="24" t="s">
        <v>121</v>
      </c>
      <c r="D56" s="14">
        <v>0.5</v>
      </c>
      <c r="E56" s="54"/>
      <c r="F56" s="14">
        <f t="shared" si="1"/>
        <v>0</v>
      </c>
      <c r="G56" s="18"/>
    </row>
    <row r="57" spans="1:7" ht="13" x14ac:dyDescent="0.35">
      <c r="A57" s="2"/>
      <c r="B57" s="42"/>
      <c r="C57" s="24" t="s">
        <v>122</v>
      </c>
      <c r="D57" s="14">
        <v>0.5</v>
      </c>
      <c r="E57" s="54"/>
      <c r="F57" s="14">
        <f t="shared" si="1"/>
        <v>0</v>
      </c>
      <c r="G57" s="18"/>
    </row>
    <row r="58" spans="1:7" ht="13" x14ac:dyDescent="0.35">
      <c r="A58" s="2"/>
      <c r="B58" s="42"/>
      <c r="C58" s="24" t="s">
        <v>123</v>
      </c>
      <c r="D58" s="14">
        <v>0.5</v>
      </c>
      <c r="E58" s="54"/>
      <c r="F58" s="14">
        <f t="shared" si="1"/>
        <v>0</v>
      </c>
      <c r="G58" s="18"/>
    </row>
    <row r="59" spans="1:7" ht="13" x14ac:dyDescent="0.35">
      <c r="A59" s="2"/>
      <c r="B59" s="42"/>
      <c r="C59" s="24" t="s">
        <v>124</v>
      </c>
      <c r="D59" s="14">
        <v>0.5</v>
      </c>
      <c r="E59" s="54"/>
      <c r="F59" s="14">
        <f t="shared" si="1"/>
        <v>0</v>
      </c>
      <c r="G59" s="18"/>
    </row>
    <row r="60" spans="1:7" ht="13" x14ac:dyDescent="0.35">
      <c r="A60" s="2"/>
      <c r="B60" s="42"/>
      <c r="C60" s="24" t="s">
        <v>125</v>
      </c>
      <c r="D60" s="14">
        <v>0.5</v>
      </c>
      <c r="E60" s="54"/>
      <c r="F60" s="14">
        <f t="shared" si="1"/>
        <v>0</v>
      </c>
      <c r="G60" s="18"/>
    </row>
    <row r="61" spans="1:7" ht="13" x14ac:dyDescent="0.35">
      <c r="A61" s="2"/>
      <c r="B61" s="42"/>
      <c r="C61" s="24" t="s">
        <v>126</v>
      </c>
      <c r="D61" s="14">
        <v>0.5</v>
      </c>
      <c r="E61" s="54"/>
      <c r="F61" s="14">
        <f t="shared" si="1"/>
        <v>0</v>
      </c>
      <c r="G61" s="18"/>
    </row>
    <row r="62" spans="1:7" ht="13" x14ac:dyDescent="0.35">
      <c r="A62" s="2"/>
      <c r="B62" s="42"/>
      <c r="C62" s="24" t="s">
        <v>73</v>
      </c>
      <c r="D62" s="14">
        <v>0.5</v>
      </c>
      <c r="E62" s="54"/>
      <c r="F62" s="14">
        <f t="shared" si="1"/>
        <v>0</v>
      </c>
      <c r="G62" s="18"/>
    </row>
    <row r="63" spans="1:7" ht="13" x14ac:dyDescent="0.35">
      <c r="A63" s="2"/>
      <c r="B63" s="42"/>
      <c r="C63" s="24" t="s">
        <v>74</v>
      </c>
      <c r="D63" s="14">
        <v>1</v>
      </c>
      <c r="E63" s="54"/>
      <c r="F63" s="14">
        <f t="shared" si="1"/>
        <v>0</v>
      </c>
      <c r="G63" s="18"/>
    </row>
    <row r="64" spans="1:7" ht="13" x14ac:dyDescent="0.35">
      <c r="A64" s="2"/>
      <c r="B64" s="42"/>
      <c r="C64" s="24" t="s">
        <v>127</v>
      </c>
      <c r="D64" s="14">
        <v>1</v>
      </c>
      <c r="E64" s="54"/>
      <c r="F64" s="14">
        <f t="shared" si="1"/>
        <v>0</v>
      </c>
      <c r="G64" s="18"/>
    </row>
    <row r="65" spans="1:7" ht="13" x14ac:dyDescent="0.35">
      <c r="A65" s="2"/>
      <c r="B65" s="42"/>
      <c r="C65" s="24" t="s">
        <v>128</v>
      </c>
      <c r="D65" s="14">
        <v>1</v>
      </c>
      <c r="E65" s="54"/>
      <c r="F65" s="14">
        <f t="shared" si="1"/>
        <v>0</v>
      </c>
      <c r="G65" s="18"/>
    </row>
    <row r="66" spans="1:7" ht="13" x14ac:dyDescent="0.35">
      <c r="A66" s="2"/>
      <c r="B66" s="42"/>
      <c r="C66" s="24" t="s">
        <v>129</v>
      </c>
      <c r="D66" s="14">
        <v>5</v>
      </c>
      <c r="E66" s="54"/>
      <c r="F66" s="14">
        <f t="shared" si="1"/>
        <v>0</v>
      </c>
      <c r="G66" s="18"/>
    </row>
    <row r="67" spans="1:7" ht="13" x14ac:dyDescent="0.35">
      <c r="A67" s="2"/>
      <c r="B67" s="42"/>
      <c r="C67" s="24" t="s">
        <v>130</v>
      </c>
      <c r="D67" s="14">
        <v>3</v>
      </c>
      <c r="E67" s="54"/>
      <c r="F67" s="14">
        <f t="shared" si="1"/>
        <v>0</v>
      </c>
      <c r="G67" s="18"/>
    </row>
    <row r="68" spans="1:7" x14ac:dyDescent="0.35">
      <c r="A68" s="2"/>
      <c r="B68" s="27"/>
      <c r="C68" s="13" t="s">
        <v>75</v>
      </c>
      <c r="D68" s="22">
        <f>SUM(D50:D67)</f>
        <v>20</v>
      </c>
      <c r="E68" s="13"/>
      <c r="F68" s="22">
        <f>SUM(F50:F67)</f>
        <v>0</v>
      </c>
      <c r="G68" s="18"/>
    </row>
    <row r="69" spans="1:7" ht="13" x14ac:dyDescent="0.35">
      <c r="A69" s="2"/>
      <c r="B69" s="46"/>
    </row>
    <row r="70" spans="1:7" ht="13" x14ac:dyDescent="0.35">
      <c r="A70" s="2"/>
      <c r="B70" s="84" t="s">
        <v>76</v>
      </c>
      <c r="C70" s="85"/>
      <c r="D70" s="85"/>
      <c r="E70" s="85"/>
      <c r="F70" s="85"/>
      <c r="G70" s="86"/>
    </row>
    <row r="71" spans="1:7" ht="104" x14ac:dyDescent="0.35">
      <c r="A71" s="2"/>
      <c r="B71" s="58" t="s">
        <v>64</v>
      </c>
      <c r="C71" s="58" t="s">
        <v>32</v>
      </c>
      <c r="D71" s="59" t="s">
        <v>65</v>
      </c>
      <c r="E71" s="60" t="s">
        <v>66</v>
      </c>
      <c r="F71" s="58" t="s">
        <v>67</v>
      </c>
      <c r="G71" s="58" t="s">
        <v>34</v>
      </c>
    </row>
    <row r="72" spans="1:7" ht="13" x14ac:dyDescent="0.35">
      <c r="A72" s="2"/>
      <c r="B72" s="42"/>
      <c r="C72" s="24" t="s">
        <v>145</v>
      </c>
      <c r="D72" s="14">
        <v>10</v>
      </c>
      <c r="E72" s="54"/>
      <c r="F72" s="14"/>
      <c r="G72" s="18"/>
    </row>
    <row r="73" spans="1:7" ht="13" x14ac:dyDescent="0.35">
      <c r="A73" s="2"/>
      <c r="B73" s="42"/>
      <c r="C73" s="24" t="s">
        <v>146</v>
      </c>
      <c r="D73" s="14">
        <v>10</v>
      </c>
      <c r="E73" s="54"/>
      <c r="F73" s="14"/>
      <c r="G73" s="18"/>
    </row>
    <row r="74" spans="1:7" ht="13" x14ac:dyDescent="0.35">
      <c r="A74" s="2"/>
      <c r="B74" s="42"/>
      <c r="C74" s="24" t="s">
        <v>147</v>
      </c>
      <c r="D74" s="14">
        <v>10</v>
      </c>
      <c r="E74" s="54"/>
      <c r="F74" s="14"/>
      <c r="G74" s="18"/>
    </row>
    <row r="75" spans="1:7" ht="13" x14ac:dyDescent="0.35">
      <c r="A75" s="2"/>
      <c r="B75" s="42"/>
      <c r="C75" s="24" t="s">
        <v>148</v>
      </c>
      <c r="D75" s="14">
        <v>5</v>
      </c>
      <c r="E75" s="54"/>
      <c r="F75" s="14"/>
      <c r="G75" s="18"/>
    </row>
    <row r="76" spans="1:7" ht="13" x14ac:dyDescent="0.35">
      <c r="A76" s="2"/>
      <c r="B76" s="42"/>
      <c r="C76" s="24" t="s">
        <v>150</v>
      </c>
      <c r="D76" s="14">
        <v>5</v>
      </c>
      <c r="E76" s="54"/>
      <c r="F76" s="14"/>
      <c r="G76" s="18"/>
    </row>
    <row r="77" spans="1:7" ht="13" x14ac:dyDescent="0.35">
      <c r="A77" s="2"/>
      <c r="B77" s="42"/>
      <c r="C77" s="2" t="s">
        <v>149</v>
      </c>
      <c r="D77" s="14">
        <v>5</v>
      </c>
      <c r="E77" s="54"/>
      <c r="F77" s="14"/>
      <c r="G77" s="18"/>
    </row>
    <row r="78" spans="1:7" ht="13" x14ac:dyDescent="0.35">
      <c r="A78" s="2"/>
      <c r="B78" s="42"/>
      <c r="C78" s="24"/>
      <c r="D78" s="14"/>
      <c r="E78" s="54"/>
      <c r="F78" s="14"/>
      <c r="G78" s="18"/>
    </row>
    <row r="79" spans="1:7" x14ac:dyDescent="0.35">
      <c r="A79" s="2"/>
      <c r="B79" s="112"/>
      <c r="C79" s="13" t="s">
        <v>75</v>
      </c>
      <c r="D79" s="22">
        <f>SUM(D72:D77)</f>
        <v>45</v>
      </c>
      <c r="E79" s="13"/>
      <c r="F79" s="22">
        <f>SUM(F72:F75)</f>
        <v>0</v>
      </c>
      <c r="G79" s="18"/>
    </row>
    <row r="81" spans="1:7" ht="13" x14ac:dyDescent="0.35">
      <c r="A81" s="2"/>
      <c r="B81" s="84" t="s">
        <v>131</v>
      </c>
      <c r="C81" s="85"/>
      <c r="D81" s="85"/>
      <c r="E81" s="85"/>
      <c r="F81" s="85"/>
      <c r="G81" s="86"/>
    </row>
    <row r="82" spans="1:7" ht="104" x14ac:dyDescent="0.35">
      <c r="A82" s="2"/>
      <c r="B82" s="58" t="s">
        <v>64</v>
      </c>
      <c r="C82" s="58" t="s">
        <v>32</v>
      </c>
      <c r="D82" s="59" t="s">
        <v>65</v>
      </c>
      <c r="E82" s="60" t="s">
        <v>66</v>
      </c>
      <c r="F82" s="58" t="s">
        <v>67</v>
      </c>
      <c r="G82" s="58" t="s">
        <v>34</v>
      </c>
    </row>
    <row r="83" spans="1:7" ht="13" x14ac:dyDescent="0.35">
      <c r="A83" s="2"/>
      <c r="B83" s="42"/>
      <c r="C83" s="24" t="s">
        <v>132</v>
      </c>
      <c r="D83" s="14">
        <v>2</v>
      </c>
      <c r="E83" s="54"/>
      <c r="F83" s="14">
        <f t="shared" ref="F83:F86" si="2">D83*E83</f>
        <v>0</v>
      </c>
      <c r="G83" s="18"/>
    </row>
    <row r="84" spans="1:7" ht="13" x14ac:dyDescent="0.35">
      <c r="A84" s="2"/>
      <c r="B84" s="42"/>
      <c r="C84" s="24" t="s">
        <v>133</v>
      </c>
      <c r="D84" s="14">
        <v>1</v>
      </c>
      <c r="E84" s="54"/>
      <c r="F84" s="14">
        <f t="shared" si="2"/>
        <v>0</v>
      </c>
      <c r="G84" s="18"/>
    </row>
    <row r="85" spans="1:7" ht="13" x14ac:dyDescent="0.35">
      <c r="A85" s="2"/>
      <c r="B85" s="42"/>
      <c r="C85" s="24" t="s">
        <v>134</v>
      </c>
      <c r="D85" s="14">
        <v>1</v>
      </c>
      <c r="E85" s="54"/>
      <c r="F85" s="14">
        <f t="shared" si="2"/>
        <v>0</v>
      </c>
      <c r="G85" s="18"/>
    </row>
    <row r="86" spans="1:7" ht="13" x14ac:dyDescent="0.35">
      <c r="A86" s="2"/>
      <c r="B86" s="42"/>
      <c r="C86" s="24" t="s">
        <v>135</v>
      </c>
      <c r="D86" s="14">
        <v>1</v>
      </c>
      <c r="E86" s="54"/>
      <c r="F86" s="14">
        <f t="shared" si="2"/>
        <v>0</v>
      </c>
      <c r="G86" s="18"/>
    </row>
    <row r="87" spans="1:7" x14ac:dyDescent="0.35">
      <c r="A87" s="2"/>
      <c r="B87" s="27"/>
      <c r="C87" s="13" t="s">
        <v>75</v>
      </c>
      <c r="D87" s="22">
        <f>SUM(D83:D86)</f>
        <v>5</v>
      </c>
      <c r="E87" s="13"/>
      <c r="F87" s="22">
        <f>SUM(F83:F86)</f>
        <v>0</v>
      </c>
      <c r="G87" s="18"/>
    </row>
    <row r="89" spans="1:7" ht="13" x14ac:dyDescent="0.35">
      <c r="A89" s="2"/>
      <c r="B89" s="84" t="s">
        <v>77</v>
      </c>
      <c r="C89" s="85"/>
      <c r="D89" s="85"/>
      <c r="E89" s="85"/>
      <c r="F89" s="85"/>
      <c r="G89" s="86"/>
    </row>
    <row r="90" spans="1:7" ht="104" x14ac:dyDescent="0.35">
      <c r="A90" s="2"/>
      <c r="B90" s="58" t="s">
        <v>64</v>
      </c>
      <c r="C90" s="58" t="s">
        <v>32</v>
      </c>
      <c r="D90" s="59" t="s">
        <v>65</v>
      </c>
      <c r="E90" s="60" t="s">
        <v>66</v>
      </c>
      <c r="F90" s="58" t="s">
        <v>67</v>
      </c>
      <c r="G90" s="58" t="s">
        <v>34</v>
      </c>
    </row>
    <row r="91" spans="1:7" ht="13" x14ac:dyDescent="0.35">
      <c r="A91" s="2"/>
      <c r="B91" s="42"/>
      <c r="C91" s="24" t="s">
        <v>136</v>
      </c>
      <c r="D91" s="14">
        <v>2</v>
      </c>
      <c r="E91" s="54"/>
      <c r="F91" s="14">
        <f t="shared" ref="F91:F98" si="3">D91*E91</f>
        <v>0</v>
      </c>
      <c r="G91" s="18"/>
    </row>
    <row r="92" spans="1:7" ht="13" x14ac:dyDescent="0.35">
      <c r="A92" s="2"/>
      <c r="B92" s="42"/>
      <c r="C92" s="24" t="s">
        <v>137</v>
      </c>
      <c r="D92" s="14">
        <v>2</v>
      </c>
      <c r="E92" s="54"/>
      <c r="F92" s="14">
        <f t="shared" si="3"/>
        <v>0</v>
      </c>
      <c r="G92" s="18"/>
    </row>
    <row r="93" spans="1:7" ht="13" x14ac:dyDescent="0.35">
      <c r="A93" s="2"/>
      <c r="B93" s="42"/>
      <c r="C93" s="24" t="s">
        <v>138</v>
      </c>
      <c r="D93" s="14">
        <v>5</v>
      </c>
      <c r="E93" s="54"/>
      <c r="F93" s="14">
        <f t="shared" si="3"/>
        <v>0</v>
      </c>
      <c r="G93" s="18"/>
    </row>
    <row r="94" spans="1:7" ht="13" x14ac:dyDescent="0.35">
      <c r="A94" s="2"/>
      <c r="B94" s="42"/>
      <c r="C94" s="24" t="s">
        <v>139</v>
      </c>
      <c r="D94" s="14">
        <v>5</v>
      </c>
      <c r="E94" s="54"/>
      <c r="F94" s="14">
        <f t="shared" si="3"/>
        <v>0</v>
      </c>
      <c r="G94" s="18"/>
    </row>
    <row r="95" spans="1:7" ht="13" x14ac:dyDescent="0.35">
      <c r="A95" s="2"/>
      <c r="B95" s="42"/>
      <c r="C95" s="24" t="s">
        <v>140</v>
      </c>
      <c r="D95" s="14">
        <v>2</v>
      </c>
      <c r="E95" s="54"/>
      <c r="F95" s="14">
        <f t="shared" si="3"/>
        <v>0</v>
      </c>
      <c r="G95" s="18"/>
    </row>
    <row r="96" spans="1:7" ht="13" x14ac:dyDescent="0.35">
      <c r="A96" s="2"/>
      <c r="B96" s="42"/>
      <c r="C96" s="24" t="s">
        <v>141</v>
      </c>
      <c r="D96" s="14">
        <v>1</v>
      </c>
      <c r="E96" s="54"/>
      <c r="F96" s="14">
        <f t="shared" si="3"/>
        <v>0</v>
      </c>
      <c r="G96" s="18"/>
    </row>
    <row r="97" spans="1:7" ht="13" x14ac:dyDescent="0.35">
      <c r="A97" s="2"/>
      <c r="B97" s="42"/>
      <c r="C97" s="24" t="s">
        <v>142</v>
      </c>
      <c r="D97" s="14">
        <v>3</v>
      </c>
      <c r="E97" s="54"/>
      <c r="F97" s="14">
        <f t="shared" si="3"/>
        <v>0</v>
      </c>
      <c r="G97" s="18"/>
    </row>
    <row r="98" spans="1:7" ht="13" x14ac:dyDescent="0.35">
      <c r="A98" s="2"/>
      <c r="B98" s="42"/>
      <c r="C98" s="24" t="s">
        <v>143</v>
      </c>
      <c r="D98" s="14">
        <v>5</v>
      </c>
      <c r="E98" s="54"/>
      <c r="F98" s="14">
        <f t="shared" si="3"/>
        <v>0</v>
      </c>
      <c r="G98" s="18"/>
    </row>
    <row r="99" spans="1:7" x14ac:dyDescent="0.35">
      <c r="A99" s="2"/>
      <c r="B99" s="27"/>
      <c r="C99" s="13" t="s">
        <v>75</v>
      </c>
      <c r="D99" s="22">
        <f>SUM(D91:D98)</f>
        <v>25</v>
      </c>
      <c r="E99" s="13"/>
      <c r="F99" s="22">
        <f>SUM(F91:F98)</f>
        <v>0</v>
      </c>
      <c r="G99" s="18"/>
    </row>
  </sheetData>
  <mergeCells count="40">
    <mergeCell ref="E17:G17"/>
    <mergeCell ref="B1:C1"/>
    <mergeCell ref="B7:C7"/>
    <mergeCell ref="E7:G7"/>
    <mergeCell ref="E8:G8"/>
    <mergeCell ref="E9:G9"/>
    <mergeCell ref="E10:G10"/>
    <mergeCell ref="E11:G11"/>
    <mergeCell ref="E12:G12"/>
    <mergeCell ref="E13:G13"/>
    <mergeCell ref="E14:G14"/>
    <mergeCell ref="E15:G15"/>
    <mergeCell ref="E16:G16"/>
    <mergeCell ref="E29:G29"/>
    <mergeCell ref="B19:C19"/>
    <mergeCell ref="E19:G19"/>
    <mergeCell ref="E20:G20"/>
    <mergeCell ref="E21:G21"/>
    <mergeCell ref="E22:G22"/>
    <mergeCell ref="E23:G23"/>
    <mergeCell ref="E24:G24"/>
    <mergeCell ref="E25:G25"/>
    <mergeCell ref="E26:G26"/>
    <mergeCell ref="E27:G27"/>
    <mergeCell ref="E28:G28"/>
    <mergeCell ref="E37:G37"/>
    <mergeCell ref="E38:G38"/>
    <mergeCell ref="E39:G39"/>
    <mergeCell ref="E40:G40"/>
    <mergeCell ref="E30:G30"/>
    <mergeCell ref="B32:G32"/>
    <mergeCell ref="E33:G33"/>
    <mergeCell ref="E34:G34"/>
    <mergeCell ref="E35:G35"/>
    <mergeCell ref="E36:G36"/>
    <mergeCell ref="B42:G42"/>
    <mergeCell ref="B48:D48"/>
    <mergeCell ref="B70:G70"/>
    <mergeCell ref="B81:G81"/>
    <mergeCell ref="B89:G89"/>
  </mergeCells>
  <dataValidations count="1">
    <dataValidation type="list" showInputMessage="1" showErrorMessage="1" sqref="D21:D31 D9:D18 D34:D41" xr:uid="{16C78D81-2D9C-4C34-A315-A7A5D0D7227D}">
      <formula1>$A$4:$A$5</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6"/>
  <sheetViews>
    <sheetView topLeftCell="B19" zoomScale="90" zoomScaleNormal="90" workbookViewId="0">
      <selection activeCell="D16" sqref="D16"/>
    </sheetView>
  </sheetViews>
  <sheetFormatPr defaultColWidth="10.26953125" defaultRowHeight="12.5" x14ac:dyDescent="0.35"/>
  <cols>
    <col min="1" max="1" width="17.81640625" style="1" hidden="1" customWidth="1"/>
    <col min="2" max="2" width="61" style="2" customWidth="1"/>
    <col min="3" max="3" width="10" style="2" customWidth="1"/>
    <col min="4" max="5" width="11.54296875" style="2" bestFit="1" customWidth="1"/>
    <col min="6" max="6" width="10.26953125" style="2" customWidth="1"/>
    <col min="7" max="7" width="10.26953125" style="2"/>
    <col min="8" max="8" width="17.81640625" style="2" customWidth="1"/>
    <col min="9" max="16384" width="10.26953125" style="2"/>
  </cols>
  <sheetData>
    <row r="1" spans="1:7" ht="13" x14ac:dyDescent="0.35">
      <c r="B1" s="78" t="s">
        <v>0</v>
      </c>
      <c r="C1" s="78"/>
      <c r="D1" s="78"/>
      <c r="E1" s="78"/>
    </row>
    <row r="2" spans="1:7" ht="18" customHeight="1" x14ac:dyDescent="0.35">
      <c r="B2" s="3" t="s">
        <v>23</v>
      </c>
      <c r="C2" s="4"/>
    </row>
    <row r="3" spans="1:7" ht="18" customHeight="1" x14ac:dyDescent="0.35">
      <c r="A3" s="1" t="s">
        <v>1</v>
      </c>
      <c r="B3" s="3" t="s">
        <v>22</v>
      </c>
      <c r="C3" s="5"/>
      <c r="D3" s="5"/>
      <c r="E3" s="5"/>
      <c r="F3" s="5"/>
      <c r="G3" s="5"/>
    </row>
    <row r="4" spans="1:7" ht="18" customHeight="1" thickBot="1" x14ac:dyDescent="0.4">
      <c r="A4" s="1" t="s">
        <v>2</v>
      </c>
      <c r="B4" s="6" t="s">
        <v>3</v>
      </c>
      <c r="C4" s="7"/>
      <c r="D4" s="7"/>
      <c r="E4" s="7"/>
    </row>
    <row r="5" spans="1:7" ht="18" customHeight="1" x14ac:dyDescent="0.35">
      <c r="B5" s="3"/>
    </row>
    <row r="6" spans="1:7" ht="24" customHeight="1" x14ac:dyDescent="0.35">
      <c r="A6" s="1" t="s">
        <v>4</v>
      </c>
      <c r="B6" s="110" t="s">
        <v>5</v>
      </c>
      <c r="C6" s="111"/>
      <c r="D6" s="111"/>
      <c r="E6" s="111"/>
    </row>
    <row r="7" spans="1:7" ht="18" customHeight="1" x14ac:dyDescent="0.35">
      <c r="B7" s="8"/>
      <c r="C7" s="8"/>
    </row>
    <row r="8" spans="1:7" ht="26" x14ac:dyDescent="0.35">
      <c r="A8" s="1" t="s">
        <v>6</v>
      </c>
      <c r="B8" s="9" t="s">
        <v>7</v>
      </c>
      <c r="C8" s="10" t="s">
        <v>8</v>
      </c>
      <c r="D8" s="11" t="s">
        <v>15</v>
      </c>
      <c r="E8" s="11" t="s">
        <v>16</v>
      </c>
    </row>
    <row r="9" spans="1:7" ht="16.5" customHeight="1" x14ac:dyDescent="0.35">
      <c r="A9" s="1" t="s">
        <v>9</v>
      </c>
      <c r="B9" s="12" t="s">
        <v>10</v>
      </c>
      <c r="C9" s="13"/>
      <c r="D9" s="14"/>
      <c r="E9" s="14"/>
    </row>
    <row r="10" spans="1:7" ht="16.5" customHeight="1" x14ac:dyDescent="0.35">
      <c r="B10" s="12" t="s">
        <v>11</v>
      </c>
      <c r="C10" s="13"/>
      <c r="D10" s="14"/>
      <c r="E10" s="14"/>
    </row>
    <row r="11" spans="1:7" ht="16.5" customHeight="1" x14ac:dyDescent="0.35">
      <c r="B11" s="12" t="s">
        <v>12</v>
      </c>
      <c r="C11" s="13"/>
      <c r="D11" s="14"/>
      <c r="E11" s="14"/>
    </row>
    <row r="12" spans="1:7" ht="36.75" customHeight="1" x14ac:dyDescent="0.35">
      <c r="B12" s="15" t="str">
        <f>[1]Evaluation!B44:G44</f>
        <v>TECHNICAL CRITERIA - SECTION A - INTENT AND STANDARDS</v>
      </c>
      <c r="C12" s="16">
        <v>5</v>
      </c>
      <c r="D12" s="14"/>
      <c r="E12" s="14"/>
    </row>
    <row r="13" spans="1:7" ht="36.75" customHeight="1" x14ac:dyDescent="0.35">
      <c r="B13" s="15" t="str">
        <f>[1]Evaluation!B54:D54</f>
        <v>TECHNICAL CRITERIA - SECTION B - GENERAL REQUIREMENTS</v>
      </c>
      <c r="C13" s="16">
        <v>20</v>
      </c>
      <c r="D13" s="14"/>
      <c r="E13" s="14"/>
    </row>
    <row r="14" spans="1:7" ht="36.75" customHeight="1" x14ac:dyDescent="0.35">
      <c r="B14" s="15" t="str">
        <f>[1]Evaluation!B76:G76</f>
        <v>TECHNICAL CRITERIA - SECTION C - TECHNICAL AND OPERATIONAL REQUIREMENTS</v>
      </c>
      <c r="C14" s="16">
        <v>45</v>
      </c>
      <c r="D14" s="14"/>
      <c r="E14" s="14"/>
    </row>
    <row r="15" spans="1:7" ht="36.75" customHeight="1" x14ac:dyDescent="0.35">
      <c r="B15" s="15" t="str">
        <f>[1]Evaluation!B103:G103</f>
        <v>TECHNICAL CRITERIA - SECTION D – SPARE PARTS, ACCESSORIES, TOOLS TEST EQUIPMENT AND DOCUMENTATION</v>
      </c>
      <c r="C15" s="16">
        <v>5</v>
      </c>
      <c r="D15" s="14"/>
      <c r="E15" s="14"/>
    </row>
    <row r="16" spans="1:7" ht="36.75" customHeight="1" x14ac:dyDescent="0.35">
      <c r="B16" s="15" t="str">
        <f>[1]Evaluation!B111:G111</f>
        <v>TECHNICAL CRITERIA - SECTION E – SERVICES, TESTS AND ACCEPTANCE</v>
      </c>
      <c r="C16" s="16">
        <v>25</v>
      </c>
      <c r="D16" s="14"/>
      <c r="E16" s="14"/>
    </row>
    <row r="17" spans="2:5" ht="36.75" customHeight="1" x14ac:dyDescent="0.35">
      <c r="B17" s="15" t="s">
        <v>13</v>
      </c>
      <c r="C17" s="16">
        <f>SUM(C12:C16)</f>
        <v>100</v>
      </c>
      <c r="D17" s="16">
        <f t="shared" ref="D17:E17" si="0">SUM(D12:D16)</f>
        <v>0</v>
      </c>
      <c r="E17" s="16">
        <f t="shared" si="0"/>
        <v>0</v>
      </c>
    </row>
    <row r="19" spans="2:5" ht="26" x14ac:dyDescent="0.35">
      <c r="B19" s="9" t="s">
        <v>14</v>
      </c>
      <c r="C19" s="10" t="s">
        <v>8</v>
      </c>
      <c r="D19" s="11" t="s">
        <v>15</v>
      </c>
      <c r="E19" s="11" t="s">
        <v>16</v>
      </c>
    </row>
    <row r="20" spans="2:5" x14ac:dyDescent="0.35">
      <c r="B20" s="17" t="s">
        <v>17</v>
      </c>
      <c r="C20" s="17"/>
      <c r="D20" s="14"/>
      <c r="E20" s="14"/>
    </row>
    <row r="21" spans="2:5" ht="30" customHeight="1" x14ac:dyDescent="0.35">
      <c r="B21" s="18" t="s">
        <v>18</v>
      </c>
      <c r="C21" s="14"/>
      <c r="D21" s="19"/>
      <c r="E21" s="19"/>
    </row>
    <row r="22" spans="2:5" ht="13" x14ac:dyDescent="0.35">
      <c r="B22" s="17" t="s">
        <v>19</v>
      </c>
      <c r="C22" s="16"/>
      <c r="D22" s="20"/>
      <c r="E22" s="20"/>
    </row>
    <row r="23" spans="2:5" ht="13" x14ac:dyDescent="0.35">
      <c r="B23" s="21" t="s">
        <v>20</v>
      </c>
      <c r="C23" s="22"/>
      <c r="D23" s="23">
        <f>D22+D17</f>
        <v>0</v>
      </c>
      <c r="E23" s="23">
        <f>E22+E17</f>
        <v>0</v>
      </c>
    </row>
    <row r="24" spans="2:5" ht="9" customHeight="1" x14ac:dyDescent="0.35"/>
    <row r="32" spans="2:5" ht="13" x14ac:dyDescent="0.35">
      <c r="B32" s="108" t="s">
        <v>21</v>
      </c>
      <c r="C32" s="108"/>
      <c r="D32" s="108"/>
      <c r="E32" s="108"/>
    </row>
    <row r="33" spans="2:5" s="2" customFormat="1" x14ac:dyDescent="0.35">
      <c r="B33" s="109"/>
      <c r="C33" s="109"/>
      <c r="D33" s="109"/>
      <c r="E33" s="109"/>
    </row>
    <row r="34" spans="2:5" s="2" customFormat="1" x14ac:dyDescent="0.35">
      <c r="B34" s="109"/>
      <c r="C34" s="109"/>
      <c r="D34" s="109"/>
      <c r="E34" s="109"/>
    </row>
    <row r="35" spans="2:5" s="2" customFormat="1" x14ac:dyDescent="0.35">
      <c r="B35" s="109"/>
      <c r="C35" s="109"/>
      <c r="D35" s="109"/>
      <c r="E35" s="109"/>
    </row>
    <row r="36" spans="2:5" s="2" customFormat="1" x14ac:dyDescent="0.35">
      <c r="B36" s="109"/>
      <c r="C36" s="109"/>
      <c r="D36" s="109"/>
      <c r="E36" s="109"/>
    </row>
  </sheetData>
  <mergeCells count="4">
    <mergeCell ref="B1:E1"/>
    <mergeCell ref="B32:E32"/>
    <mergeCell ref="B33:E36"/>
    <mergeCell ref="B6:E6"/>
  </mergeCells>
  <dataValidations disablePrompts="1" count="1">
    <dataValidation type="list" allowBlank="1" showInputMessage="1" showErrorMessage="1" sqref="D9:E11" xr:uid="{00000000-0002-0000-0000-000000000000}">
      <formula1>$A$8:$A$9</formula1>
    </dataValidation>
  </dataValidations>
  <pageMargins left="0.25" right="0.25"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Evaluation Method</vt:lpstr>
      <vt:lpstr>Evaluation</vt:lpstr>
      <vt:lpstr>Evaluation Summary</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Fabian Taylor</dc:creator>
  <cp:lastModifiedBy>Fabian Taylor</cp:lastModifiedBy>
  <cp:lastPrinted>2018-09-24T20:42:09Z</cp:lastPrinted>
  <dcterms:created xsi:type="dcterms:W3CDTF">2017-05-31T08:42:27Z</dcterms:created>
  <dcterms:modified xsi:type="dcterms:W3CDTF">2023-04-03T16:25:36Z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1033	8201</vt:lpwstr>
  </property>
</Properties>
</file>